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New Work\CBG 26\"/>
    </mc:Choice>
  </mc:AlternateContent>
  <xr:revisionPtr revIDLastSave="0" documentId="13_ncr:1_{E66968AA-5C93-4FEB-982A-F85CC7B5B38B}" xr6:coauthVersionLast="47" xr6:coauthVersionMax="47" xr10:uidLastSave="{00000000-0000-0000-0000-000000000000}"/>
  <bookViews>
    <workbookView xWindow="13545" yWindow="-21720" windowWidth="38640" windowHeight="21120" tabRatio="500" activeTab="1" xr2:uid="{00000000-000D-0000-FFFF-FFFF00000000}"/>
  </bookViews>
  <sheets>
    <sheet name="Instructions" sheetId="1" r:id="rId1"/>
    <sheet name="R&amp;R Budget" sheetId="2" r:id="rId2"/>
  </sheets>
  <definedNames>
    <definedName name="FringeRate">Instructions!$C$6</definedName>
    <definedName name="IndirectRate">Instructions!$C$7</definedName>
    <definedName name="SalaryIncrease">Instructions!$C$8</definedName>
    <definedName name="SubawardThreshold">Instructions!$C$9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75" i="2" l="1"/>
  <c r="G75" i="2"/>
  <c r="F75" i="2"/>
  <c r="E75" i="2"/>
  <c r="E73" i="2"/>
  <c r="I72" i="2"/>
  <c r="E71" i="2"/>
  <c r="I70" i="2"/>
  <c r="E69" i="2"/>
  <c r="I68" i="2"/>
  <c r="I66" i="2"/>
  <c r="H66" i="2"/>
  <c r="G66" i="2"/>
  <c r="F66" i="2"/>
  <c r="F77" i="2" s="1"/>
  <c r="E66" i="2"/>
  <c r="E77" i="2" s="1"/>
  <c r="I64" i="2"/>
  <c r="I63" i="2"/>
  <c r="I62" i="2"/>
  <c r="I61" i="2"/>
  <c r="I60" i="2"/>
  <c r="I59" i="2"/>
  <c r="I58" i="2"/>
  <c r="H55" i="2"/>
  <c r="G55" i="2"/>
  <c r="F55" i="2"/>
  <c r="E55" i="2"/>
  <c r="I55" i="2" s="1"/>
  <c r="I53" i="2"/>
  <c r="I52" i="2"/>
  <c r="I51" i="2"/>
  <c r="I50" i="2"/>
  <c r="I49" i="2"/>
  <c r="H46" i="2"/>
  <c r="G46" i="2"/>
  <c r="I46" i="2" s="1"/>
  <c r="F46" i="2"/>
  <c r="E46" i="2"/>
  <c r="I44" i="2"/>
  <c r="I43" i="2"/>
  <c r="H41" i="2"/>
  <c r="G41" i="2"/>
  <c r="F41" i="2"/>
  <c r="I41" i="2" s="1"/>
  <c r="E41" i="2"/>
  <c r="I39" i="2"/>
  <c r="I38" i="2"/>
  <c r="I37" i="2"/>
  <c r="E32" i="2"/>
  <c r="H30" i="2"/>
  <c r="G30" i="2"/>
  <c r="F30" i="2"/>
  <c r="E30" i="2"/>
  <c r="I30" i="2" s="1"/>
  <c r="H29" i="2"/>
  <c r="G29" i="2"/>
  <c r="I29" i="2" s="1"/>
  <c r="F29" i="2"/>
  <c r="E29" i="2"/>
  <c r="A28" i="2"/>
  <c r="E27" i="2"/>
  <c r="F27" i="2" s="1"/>
  <c r="D27" i="2"/>
  <c r="E26" i="2"/>
  <c r="A26" i="2"/>
  <c r="F25" i="2"/>
  <c r="G25" i="2" s="1"/>
  <c r="E25" i="2"/>
  <c r="D25" i="2"/>
  <c r="A24" i="2"/>
  <c r="E23" i="2"/>
  <c r="F23" i="2" s="1"/>
  <c r="D23" i="2"/>
  <c r="E22" i="2"/>
  <c r="A22" i="2"/>
  <c r="F21" i="2"/>
  <c r="E21" i="2"/>
  <c r="D21" i="2"/>
  <c r="A20" i="2"/>
  <c r="E19" i="2"/>
  <c r="F19" i="2" s="1"/>
  <c r="D19" i="2"/>
  <c r="A13" i="2"/>
  <c r="E12" i="2"/>
  <c r="D12" i="2"/>
  <c r="A11" i="2"/>
  <c r="E10" i="2"/>
  <c r="E11" i="2" s="1"/>
  <c r="D10" i="2"/>
  <c r="A9" i="2"/>
  <c r="E8" i="2"/>
  <c r="D8" i="2"/>
  <c r="A7" i="2"/>
  <c r="E6" i="2"/>
  <c r="E7" i="2" s="1"/>
  <c r="D6" i="2"/>
  <c r="A5" i="2"/>
  <c r="E4" i="2"/>
  <c r="D4" i="2"/>
  <c r="G77" i="2" l="1"/>
  <c r="E76" i="2"/>
  <c r="I75" i="2"/>
  <c r="H77" i="2"/>
  <c r="F69" i="2"/>
  <c r="G69" i="2" s="1"/>
  <c r="F28" i="2"/>
  <c r="G27" i="2"/>
  <c r="F20" i="2"/>
  <c r="F32" i="2"/>
  <c r="G19" i="2"/>
  <c r="H25" i="2"/>
  <c r="H26" i="2" s="1"/>
  <c r="G26" i="2"/>
  <c r="F24" i="2"/>
  <c r="G23" i="2"/>
  <c r="F4" i="2"/>
  <c r="F8" i="2"/>
  <c r="I25" i="2"/>
  <c r="F6" i="2"/>
  <c r="E5" i="2"/>
  <c r="E9" i="2"/>
  <c r="E13" i="2"/>
  <c r="F22" i="2"/>
  <c r="F26" i="2"/>
  <c r="I26" i="2" s="1"/>
  <c r="F10" i="2"/>
  <c r="F73" i="2"/>
  <c r="F12" i="2"/>
  <c r="E20" i="2"/>
  <c r="G21" i="2"/>
  <c r="E24" i="2"/>
  <c r="E28" i="2"/>
  <c r="F71" i="2"/>
  <c r="E15" i="2"/>
  <c r="I77" i="2" l="1"/>
  <c r="H69" i="2"/>
  <c r="I69" i="2" s="1"/>
  <c r="G71" i="2"/>
  <c r="H71" i="2" s="1"/>
  <c r="I71" i="2" s="1"/>
  <c r="G10" i="2"/>
  <c r="F11" i="2"/>
  <c r="G12" i="2"/>
  <c r="F13" i="2"/>
  <c r="F15" i="2"/>
  <c r="G4" i="2"/>
  <c r="F5" i="2"/>
  <c r="F76" i="2"/>
  <c r="G20" i="2"/>
  <c r="G32" i="2"/>
  <c r="H19" i="2"/>
  <c r="I19" i="2" s="1"/>
  <c r="H21" i="2"/>
  <c r="H22" i="2" s="1"/>
  <c r="G22" i="2"/>
  <c r="I22" i="2" s="1"/>
  <c r="G24" i="2"/>
  <c r="H23" i="2"/>
  <c r="H24" i="2" s="1"/>
  <c r="E33" i="2"/>
  <c r="G8" i="2"/>
  <c r="F9" i="2"/>
  <c r="F33" i="2"/>
  <c r="F34" i="2" s="1"/>
  <c r="G73" i="2"/>
  <c r="I23" i="2"/>
  <c r="E16" i="2"/>
  <c r="I21" i="2"/>
  <c r="H27" i="2"/>
  <c r="G28" i="2"/>
  <c r="I24" i="2"/>
  <c r="F7" i="2"/>
  <c r="G6" i="2"/>
  <c r="G76" i="2" l="1"/>
  <c r="H73" i="2"/>
  <c r="H76" i="2" s="1"/>
  <c r="H28" i="2"/>
  <c r="I28" i="2" s="1"/>
  <c r="I27" i="2"/>
  <c r="F16" i="2"/>
  <c r="F17" i="2" s="1"/>
  <c r="G11" i="2"/>
  <c r="I11" i="2" s="1"/>
  <c r="H10" i="2"/>
  <c r="H11" i="2" s="1"/>
  <c r="H8" i="2"/>
  <c r="H9" i="2" s="1"/>
  <c r="G9" i="2"/>
  <c r="I9" i="2" s="1"/>
  <c r="E34" i="2"/>
  <c r="G33" i="2"/>
  <c r="G34" i="2" s="1"/>
  <c r="H4" i="2"/>
  <c r="G15" i="2"/>
  <c r="G5" i="2"/>
  <c r="H12" i="2"/>
  <c r="H13" i="2" s="1"/>
  <c r="G13" i="2"/>
  <c r="I13" i="2" s="1"/>
  <c r="I7" i="2"/>
  <c r="I12" i="2"/>
  <c r="E17" i="2"/>
  <c r="I8" i="2"/>
  <c r="G7" i="2"/>
  <c r="H6" i="2"/>
  <c r="H7" i="2" s="1"/>
  <c r="H20" i="2"/>
  <c r="H32" i="2"/>
  <c r="I76" i="2" l="1"/>
  <c r="I73" i="2"/>
  <c r="F35" i="2"/>
  <c r="F78" i="2" s="1"/>
  <c r="F79" i="2"/>
  <c r="F80" i="2" s="1"/>
  <c r="H33" i="2"/>
  <c r="I20" i="2"/>
  <c r="I33" i="2"/>
  <c r="I16" i="2"/>
  <c r="H34" i="2"/>
  <c r="I34" i="2" s="1"/>
  <c r="G16" i="2"/>
  <c r="G17" i="2" s="1"/>
  <c r="I10" i="2"/>
  <c r="E79" i="2"/>
  <c r="E35" i="2"/>
  <c r="H15" i="2"/>
  <c r="H5" i="2"/>
  <c r="H16" i="2" s="1"/>
  <c r="I4" i="2"/>
  <c r="I32" i="2"/>
  <c r="I6" i="2"/>
  <c r="F81" i="2" l="1"/>
  <c r="G35" i="2"/>
  <c r="G78" i="2" s="1"/>
  <c r="G79" i="2"/>
  <c r="G80" i="2" s="1"/>
  <c r="E80" i="2"/>
  <c r="E78" i="2"/>
  <c r="H17" i="2"/>
  <c r="I15" i="2"/>
  <c r="I5" i="2"/>
  <c r="G81" i="2" l="1"/>
  <c r="H79" i="2"/>
  <c r="H35" i="2"/>
  <c r="H78" i="2" s="1"/>
  <c r="I35" i="2"/>
  <c r="I17" i="2"/>
  <c r="E81" i="2"/>
  <c r="I78" i="2"/>
  <c r="H80" i="2" l="1"/>
  <c r="I80" i="2" s="1"/>
  <c r="I79" i="2"/>
  <c r="H81" i="2" l="1"/>
  <c r="I81" i="2" s="1"/>
</calcChain>
</file>

<file path=xl/sharedStrings.xml><?xml version="1.0" encoding="utf-8"?>
<sst xmlns="http://schemas.openxmlformats.org/spreadsheetml/2006/main" count="130" uniqueCount="128">
  <si>
    <t>⚙   BUDGET SETTINGS   —   Kentucky State University</t>
  </si>
  <si>
    <t>These settings drive the entire R&amp;R Budget sheet. They live here so deleting budget rows can never remove them.</t>
  </si>
  <si>
    <t>RATES</t>
  </si>
  <si>
    <t>Default Fringe Benefit Rate %</t>
  </si>
  <si>
    <t>Applied to every PI, Co-PI and eligible staff member. Each person can override this on their own row.</t>
  </si>
  <si>
    <t>Indirect Cost (F&amp;A) Rate %</t>
  </si>
  <si>
    <t>Applied to Modified Total Direct Costs (MTDC) to produce Section H.</t>
  </si>
  <si>
    <t>Annual Salary Increase %</t>
  </si>
  <si>
    <t>Compounds year over year for salaried personnel. Student stipends stay flat.</t>
  </si>
  <si>
    <t>Subaward MTDC Threshold ($)</t>
  </si>
  <si>
    <t>Per 2 CFR §200.414, only the first $X of each subaward counts toward MTDC. Change this value here to update all subaward MTDC calculations on the budget sheet automatically.</t>
  </si>
  <si>
    <t>FRINGE BENEFITS — HOW IT WORKS</t>
  </si>
  <si>
    <t>•  Every person's gold “Fringe Rate %” cell on the budget sheet starts linked to the Default Fringe Rate above.</t>
  </si>
  <si>
    <t>•  To give ONE person a different rate, click their gold cell and type the new percentage (e.g. 25%). Only that person changes.</t>
  </si>
  <si>
    <t>•  Change the Default Fringe Rate here and everyone still linked to it updates instantly.</t>
  </si>
  <si>
    <t>•  A small gray “└ Fringe Benefits (auto)” row sits under each person showing their fringe dollars per year.</t>
  </si>
  <si>
    <t>•  Graduate and Undergraduate Students receive no fringe — their Fringe Rate cell shows “—”.</t>
  </si>
  <si>
    <t>COLOR LEGEND</t>
  </si>
  <si>
    <t xml:space="preserve">  Blue text</t>
  </si>
  <si>
    <t>Type your value here — these are the only cells you fill in.</t>
  </si>
  <si>
    <t xml:space="preserve">  Black text</t>
  </si>
  <si>
    <t>Automatic formula — do not type over it.</t>
  </si>
  <si>
    <t xml:space="preserve">  Gold cell</t>
  </si>
  <si>
    <t>A rate you can change (fringe rate, or the settings above).</t>
  </si>
  <si>
    <t xml:space="preserve">  Small gray row</t>
  </si>
  <si>
    <t>Auto-calculated fringe dollars for the person above.</t>
  </si>
  <si>
    <t xml:space="preserve">  Green row</t>
  </si>
  <si>
    <t>Section subtotal.</t>
  </si>
  <si>
    <t xml:space="preserve">  BLUE row</t>
  </si>
  <si>
    <t>Feeds into Modified Total Direct Costs (MTDC) — the indirect cost base.</t>
  </si>
  <si>
    <t xml:space="preserve">  Gold row</t>
  </si>
  <si>
    <t>Major total (A+B, Total Direct, Grand Total).</t>
  </si>
  <si>
    <t>WHAT THE BLUE ROWS MEAN (MTDC)</t>
  </si>
  <si>
    <t>•  MTDC = Modified Total Direct Costs — the base your Indirect (F&amp;A) rate is charged against.</t>
  </si>
  <si>
    <t>•  The BLUE subtotal rows are the categories that DO count toward MTDC: A. Senior/Key Person, B. Other Personnel, D. Travel, and F. Other Direct Costs.</t>
  </si>
  <si>
    <t>•  Equipment (C) and Participant/Trainee Support (E) stay green — federal rules exclude them from the indirect cost base.</t>
  </si>
  <si>
    <t>•  Subawards (F.5): per 2 CFR §200.414, only the first $[SubawardThreshold] of each subaward counts toward MTDC. The budget automatically caps the MTDC-eligible portion; the remainder is included in Total Direct Costs only.</t>
  </si>
  <si>
    <t>•  So: MTDC = blue rows added together. Section H Indirect = MTDC × Indirect Rate. Note: for Subawards, only the MTDC-eligible sub-row (capped at SubawardThreshold) enters the base.</t>
  </si>
  <si>
    <t>ADDING OR REMOVING YEARS</t>
  </si>
  <si>
    <t>•  ADD A YEAR: On the R&amp;R Budget sheet, right-click the TOTAL column header → Insert Column Left. Then select the previous year's column, copy it, and paste into the new blank column — every formula adjusts itself.</t>
  </si>
  <si>
    <t>•  REMOVE A YEAR: Right-click the year column you no longer need → Delete Column. All TOTAL and subtotal formulas re-scope automatically.</t>
  </si>
  <si>
    <t>•  Afterwards, rename the year labels in Row 2 (YEAR 1, YEAR 2, …) so they read correctly.</t>
  </si>
  <si>
    <t>•  These settings are unaffected by any column or row changes on the budget sheet.</t>
  </si>
  <si>
    <t>ADDING OR REMOVING PEOPLE &amp; COST LINES</t>
  </si>
  <si>
    <t>•  SENIOR/KEY PERSON: each person is a PAIR of rows — their salary row plus the small gray fringe row beneath. Select BOTH rows, right-click → Insert, then copy an existing pair into the new blank rows and adjust formula into Salaries and Fringe Section.</t>
  </si>
  <si>
    <t>•  To remove someone, select both of their rows and delete. Subtotals update automatically.</t>
  </si>
  <si>
    <t>•  OTHER PERSONNEL, EQUIPMENT, TRAVEL, PARTICIPANT COSTS, OTHER DIRECT COSTS: insert or delete rows anywhere inside the section — subtotals use whole-range SUMs and re-scope on their own.</t>
  </si>
  <si>
    <t>•  Never delete a dark green section header or a subtotal row.</t>
  </si>
  <si>
    <t>KENTUCKY STATE UNIVERSITY</t>
  </si>
  <si>
    <t>Office of Research and Innovation</t>
  </si>
  <si>
    <t>NAME / ROLE</t>
  </si>
  <si>
    <t>Base Salary ($)</t>
  </si>
  <si>
    <t>% Effort  or  # Persons</t>
  </si>
  <si>
    <t>Fringe Rate %</t>
  </si>
  <si>
    <t>YEAR 1</t>
  </si>
  <si>
    <t>YEAR 2</t>
  </si>
  <si>
    <t>YEAR 3</t>
  </si>
  <si>
    <t>YEAR 4</t>
  </si>
  <si>
    <t>TOTAL</t>
  </si>
  <si>
    <t>A. SENIOR/KEY PERSON   —   Base Salary × % Effort, escalating each year</t>
  </si>
  <si>
    <t>PD/PI (Name)</t>
  </si>
  <si>
    <t>Co-PI 1 (Name)</t>
  </si>
  <si>
    <t>Co-PI 2 (Name)</t>
  </si>
  <si>
    <t>Co-PI 3 (Name)</t>
  </si>
  <si>
    <t>Co-PI 4 (Name)</t>
  </si>
  <si>
    <t xml:space="preserve">  ↕ ADD a person: select BOTH rows of an existing person (salary + fringe) → right-click → Insert → copy the pair down. REMOVE: select both rows → Delete.</t>
  </si>
  <si>
    <t>A. Salaries — Senior/Key</t>
  </si>
  <si>
    <t>A. Fringe Benefits — Senior/Key</t>
  </si>
  <si>
    <t>A. TOTAL Senior/Key Person  ▸ in MTDC</t>
  </si>
  <si>
    <t>B. OTHER PERSONNEL   —   Base Salary × # Persons; students are flat (no escalation)</t>
  </si>
  <si>
    <t>Postdoctoral Associates</t>
  </si>
  <si>
    <t>Other Professionals 1</t>
  </si>
  <si>
    <t>Other Professionals 2</t>
  </si>
  <si>
    <t>Secretarial / Clerical</t>
  </si>
  <si>
    <t>Other (specify)</t>
  </si>
  <si>
    <t>Graduate Students
(Yearly Stipend * Student Count)</t>
  </si>
  <si>
    <t>—</t>
  </si>
  <si>
    <t>Undergraduate Students
(Hourly Rate * Student Count * Total Hours)</t>
  </si>
  <si>
    <t xml:space="preserve">  ↕ Base Salary = per person. # Persons = headcount. Students stay flat across all years.</t>
  </si>
  <si>
    <t>B. Salaries — Other Personnel</t>
  </si>
  <si>
    <t>B. Fringe Benefits — Other Personnel</t>
  </si>
  <si>
    <t>B. TOTAL Other Personnel  ▸ in MTDC</t>
  </si>
  <si>
    <t>TOTAL SALARY, WAGES &amp; FRINGE  (A + B)</t>
  </si>
  <si>
    <t>C. EQUIPMENT  (items over $5,000 each)   —   excluded from MTDC</t>
  </si>
  <si>
    <t>Equipment Item 1</t>
  </si>
  <si>
    <t>Equipment Item 2</t>
  </si>
  <si>
    <t>Equipment Item 3</t>
  </si>
  <si>
    <t xml:space="preserve">  ↕ ADD equipment: insert row above this line. REMOVE: delete row.</t>
  </si>
  <si>
    <t>C. TOTAL Equipment  (not in MTDC)</t>
  </si>
  <si>
    <t>D. TRAVEL</t>
  </si>
  <si>
    <t>1. Domestic Travel</t>
  </si>
  <si>
    <t>2. Foreign Travel</t>
  </si>
  <si>
    <t xml:space="preserve">  ↕ ADD a travel line: insert row above. REMOVE: delete row.</t>
  </si>
  <si>
    <t>D. TOTAL Travel  ▸ in MTDC</t>
  </si>
  <si>
    <t>E. PARTICIPANT / TRAINEE SUPPORT COSTS   —   excluded from MTDC</t>
  </si>
  <si>
    <t>Number of Participants per Year →</t>
  </si>
  <si>
    <t>1. Tuition / Fees / Health Insurance</t>
  </si>
  <si>
    <t>2. Stipends</t>
  </si>
  <si>
    <t>3. Travel</t>
  </si>
  <si>
    <t>4. Subsistence</t>
  </si>
  <si>
    <t>5. Other</t>
  </si>
  <si>
    <t xml:space="preserve">  ↕ ADD a participant cost line: insert row above. REMOVE: delete row.</t>
  </si>
  <si>
    <t>E. TOTAL Participant/Trainee Support  (not in MTDC)</t>
  </si>
  <si>
    <t>F. OTHER DIRECT COSTS</t>
  </si>
  <si>
    <t>F.1  OTHER DIRECT COSTS</t>
  </si>
  <si>
    <t>1. Materials and Supplies</t>
  </si>
  <si>
    <t>2. Publication Costs</t>
  </si>
  <si>
    <t>3. Consultant Services</t>
  </si>
  <si>
    <t>4. ADP / Computer Services</t>
  </si>
  <si>
    <t>5. Equipment or Facility Rental / User Fees</t>
  </si>
  <si>
    <t>6. Alterations and Renovations</t>
  </si>
  <si>
    <t>7. Other (specify)</t>
  </si>
  <si>
    <t xml:space="preserve">  ↕ ADD a cost line (F.1): insert row above this line. REMOVE: delete row.</t>
  </si>
  <si>
    <t>F.1 TOTAL Other Direct Costs  ▸ in MTDC</t>
  </si>
  <si>
    <t>F.2  SUBAWARDS / CONSORTIUM / CONTRACTUAL   (each subaward capped at SubawardThreshold for MTDC)</t>
  </si>
  <si>
    <t>Subaward 1 — Institution Name</t>
  </si>
  <si>
    <t xml:space="preserve">   └ MTDC-eligible (cumulative cap per subaward)</t>
  </si>
  <si>
    <t>Subaward 2 — Institution Name</t>
  </si>
  <si>
    <t>Subaward 3 — Institution Name</t>
  </si>
  <si>
    <t xml:space="preserve">  ↕ ADD a subaward: insert TWO rows above this line (one for the institution name/amount, one for the MTDC sub-row). Copy an existing pair and paste.</t>
  </si>
  <si>
    <t>F.2 TOTAL Subawards — Full Amounts  (in Total Direct Costs)</t>
  </si>
  <si>
    <t xml:space="preserve">   └ F.2 MTDC-eligible Subawards  (capped per subaward — used in MTDC base)</t>
  </si>
  <si>
    <t>F. TOTAL Other Direct Costs  (F.1 + F.2)  ▸ in MTDC</t>
  </si>
  <si>
    <t>G. TOTAL DIRECT COSTS  (A + B + C + D + E + F)</t>
  </si>
  <si>
    <t>MODIFIED TOTAL DIRECT COSTS (MTDC)  =  A + B + D + F.1 + F.2 (capped)</t>
  </si>
  <si>
    <t>H. Indirect Costs (F&amp;A)  =  MTDC × Indirect Rate</t>
  </si>
  <si>
    <t>I. TOTAL DIRECT AND INDIRECT COSTS  (G + H)</t>
  </si>
  <si>
    <t>⚙  All rates, the color legend, and add/remove instructions live on the  ‘Settings’ 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</si>
</sst>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$#,##0"/>
    <numFmt numFmtId="166" formatCode="\$#,##0;&quot;($&quot;#,##0\);\-"/>
    <numFmt numFmtId="167" formatCode="\$#,##0.00"/>
    <numFmt numFmtId="168" formatCode="\$#,##0;&quot;($&quot;#,##0&quot;);-&quot;"/>
  </numFmts>
  <fonts count="42" x14ac:knownFonts="1">
    <font>
      <sz val="11"/>
      <color theme="1"/>
      <name val="Calibri"/>
      <family val="2"/>
      <charset val="1"/>
    </font>
    <font>
      <b/>
      <sz val="15"/>
      <color rgb="FFFFDE16"/>
      <name val="Calibri"/>
      <family val="2"/>
      <charset val="1"/>
    </font>
    <font>
      <i/>
      <sz val="9"/>
      <color rgb="FF2E8B57"/>
      <name val="Calibri"/>
      <family val="2"/>
      <charset val="1"/>
    </font>
    <font>
      <b/>
      <sz val="12"/>
      <color rgb="FFFFFFFF"/>
      <name val="Calibri"/>
      <family val="2"/>
      <charset val="1"/>
    </font>
    <font>
      <b/>
      <sz val="10.5"/>
      <color rgb="FF056839"/>
      <name val="Calibri"/>
      <family val="2"/>
      <charset val="1"/>
    </font>
    <font>
      <b/>
      <sz val="12"/>
      <color rgb="FF7B5E00"/>
      <name val="Calibri"/>
      <family val="2"/>
      <charset val="1"/>
    </font>
    <font>
      <i/>
      <sz val="9"/>
      <color rgb="FF1A1A1A"/>
      <name val="Calibri"/>
      <family val="2"/>
      <charset val="1"/>
    </font>
    <font>
      <b/>
      <sz val="10.5"/>
      <color rgb="FF056839"/>
      <name val="Cambria"/>
      <charset val="1"/>
    </font>
    <font>
      <b/>
      <sz val="12"/>
      <color rgb="FF7B5E00"/>
      <name val="Cambria"/>
      <charset val="1"/>
    </font>
    <font>
      <i/>
      <sz val="9"/>
      <color rgb="FF1A1A1A"/>
      <name val="Cambria"/>
      <charset val="1"/>
    </font>
    <font>
      <sz val="9.5"/>
      <color rgb="FF1A1A1A"/>
      <name val="Calibri"/>
      <family val="2"/>
      <charset val="1"/>
    </font>
    <font>
      <b/>
      <sz val="10"/>
      <color rgb="FF0070C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color rgb="FF7B5E00"/>
      <name val="Calibri"/>
      <family val="2"/>
      <charset val="1"/>
    </font>
    <font>
      <b/>
      <sz val="10"/>
      <color rgb="FF5A7A5A"/>
      <name val="Calibri"/>
      <family val="2"/>
      <charset val="1"/>
    </font>
    <font>
      <b/>
      <sz val="10"/>
      <color rgb="FF056839"/>
      <name val="Calibri"/>
      <family val="2"/>
      <charset val="1"/>
    </font>
    <font>
      <b/>
      <sz val="10"/>
      <color rgb="FF1F4E79"/>
      <name val="Calibri"/>
      <family val="2"/>
      <charset val="1"/>
    </font>
    <font>
      <b/>
      <sz val="10"/>
      <color rgb="FF1A1A1A"/>
      <name val="Calibri"/>
      <family val="2"/>
      <charset val="1"/>
    </font>
    <font>
      <sz val="9.5"/>
      <color rgb="FF1A1A1A"/>
      <name val="Cambria"/>
      <charset val="1"/>
    </font>
    <font>
      <b/>
      <sz val="13"/>
      <color rgb="FFFFFFFF"/>
      <name val="Calibri"/>
      <family val="2"/>
      <charset val="1"/>
    </font>
    <font>
      <b/>
      <sz val="9"/>
      <color rgb="FFFFFFFF"/>
      <name val="Calibri"/>
      <family val="2"/>
      <charset val="1"/>
    </font>
    <font>
      <b/>
      <sz val="10"/>
      <color rgb="FFFFFFFF"/>
      <name val="Calibri"/>
      <family val="2"/>
      <charset val="1"/>
    </font>
    <font>
      <sz val="10"/>
      <color rgb="FF0070C0"/>
      <name val="Calibri"/>
      <family val="2"/>
      <charset val="1"/>
    </font>
    <font>
      <sz val="10"/>
      <color rgb="FF000000"/>
      <name val="Calibri"/>
      <family val="2"/>
      <charset val="1"/>
    </font>
    <font>
      <i/>
      <sz val="8.5"/>
      <color rgb="FF5A7A5A"/>
      <name val="Calibri"/>
      <family val="2"/>
      <charset val="1"/>
    </font>
    <font>
      <sz val="8.5"/>
      <color rgb="FF5A7A5A"/>
      <name val="Calibri"/>
      <family val="2"/>
      <charset val="1"/>
    </font>
    <font>
      <b/>
      <sz val="8.5"/>
      <color rgb="FF5A7A5A"/>
      <name val="Calibri"/>
      <family val="2"/>
      <charset val="1"/>
    </font>
    <font>
      <i/>
      <sz val="8"/>
      <color rgb="FF2E8B57"/>
      <name val="Calibri"/>
      <family val="2"/>
      <charset val="1"/>
    </font>
    <font>
      <b/>
      <sz val="11"/>
      <color rgb="FF1A1A1A"/>
      <name val="Calibri"/>
      <family val="2"/>
      <charset val="1"/>
    </font>
    <font>
      <b/>
      <sz val="9"/>
      <color rgb="FF056839"/>
      <name val="Calibri"/>
      <family val="2"/>
      <charset val="1"/>
    </font>
    <font>
      <b/>
      <sz val="10"/>
      <color rgb="FFFFFFFF"/>
      <name val="Cambria"/>
      <charset val="1"/>
    </font>
    <font>
      <b/>
      <sz val="9.5"/>
      <color rgb="FFFFFFFF"/>
      <name val="Cambria"/>
      <charset val="1"/>
    </font>
    <font>
      <sz val="10"/>
      <color rgb="FF0070C0"/>
      <name val="Cambria"/>
      <charset val="1"/>
    </font>
    <font>
      <b/>
      <sz val="10"/>
      <color rgb="FF1A1A1A"/>
      <name val="Cambria"/>
      <charset val="1"/>
    </font>
    <font>
      <i/>
      <sz val="8"/>
      <color rgb="FF2E8B57"/>
      <name val="Cambria"/>
      <charset val="1"/>
    </font>
    <font>
      <b/>
      <sz val="10"/>
      <color rgb="FF1F4E79"/>
      <name val="Cambria"/>
      <charset val="1"/>
    </font>
    <font>
      <i/>
      <sz val="8.5"/>
      <color rgb="FF5A7A5A"/>
      <name val="Cambria"/>
      <charset val="1"/>
    </font>
    <font>
      <sz val="8.5"/>
      <color rgb="FF5A7A5A"/>
      <name val="Cambria"/>
      <charset val="1"/>
    </font>
    <font>
      <b/>
      <sz val="11"/>
      <color rgb="FF1A1A1A"/>
      <name val="Cambria"/>
      <charset val="1"/>
    </font>
    <font>
      <sz val="10"/>
      <color rgb="FF1A1A1A"/>
      <name val="Cambria"/>
      <charset val="1"/>
    </font>
    <font>
      <b/>
      <sz val="12"/>
      <color rgb="FF1A1A1A"/>
      <name val="Cambria"/>
      <charset val="1"/>
    </font>
    <font>
      <b/>
      <sz val="9.5"/>
      <color rgb="FF056839"/>
      <name val="Calibri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rgb="FF056839"/>
        <bgColor rgb="FF008080"/>
      </patternFill>
    </fill>
    <fill>
      <patternFill patternType="solid">
        <fgColor rgb="FFFFF9CC"/>
        <bgColor rgb="FFF5F5F5"/>
      </patternFill>
    </fill>
    <fill>
      <patternFill patternType="solid">
        <fgColor rgb="FFFFDE16"/>
        <bgColor rgb="FFFFFF00"/>
      </patternFill>
    </fill>
    <fill>
      <patternFill patternType="solid">
        <fgColor rgb="FFEFF8F1"/>
        <bgColor rgb="FFF0F4F0"/>
      </patternFill>
    </fill>
    <fill>
      <patternFill patternType="solid">
        <fgColor rgb="FFFFFFFF"/>
        <bgColor rgb="FFF5F5F5"/>
      </patternFill>
    </fill>
    <fill>
      <patternFill patternType="solid">
        <fgColor rgb="FFF5F5F5"/>
        <bgColor rgb="FFF0F4F0"/>
      </patternFill>
    </fill>
    <fill>
      <patternFill patternType="solid">
        <fgColor rgb="FFF0F4F0"/>
        <bgColor rgb="FFEFF8F1"/>
      </patternFill>
    </fill>
    <fill>
      <patternFill patternType="solid">
        <fgColor rgb="FFD9EFDD"/>
        <bgColor rgb="FFD6E9F8"/>
      </patternFill>
    </fill>
    <fill>
      <patternFill patternType="solid">
        <fgColor rgb="FFD6E9F8"/>
        <bgColor rgb="FFD9EFDD"/>
      </patternFill>
    </fill>
    <fill>
      <patternFill patternType="solid">
        <fgColor rgb="FF2E8B57"/>
        <bgColor rgb="FF5A7A5A"/>
      </patternFill>
    </fill>
    <fill>
      <patternFill patternType="solid">
        <fgColor rgb="FF2E75B6"/>
        <bgColor rgb="FF0070C0"/>
      </patternFill>
    </fill>
    <fill>
      <patternFill patternType="solid">
        <fgColor rgb="FF1F4E79"/>
        <bgColor rgb="FF003366"/>
      </patternFill>
    </fill>
    <fill>
      <patternFill patternType="solid">
        <fgColor rgb="FFEAF4EA"/>
        <bgColor rgb="FFF0F4F0"/>
      </patternFill>
    </fill>
  </fills>
  <borders count="18">
    <border>
      <left/>
      <right/>
      <top/>
      <bottom/>
      <diagonal/>
    </border>
    <border>
      <left style="medium">
        <color rgb="FF056839"/>
      </left>
      <right style="medium">
        <color rgb="FF056839"/>
      </right>
      <top style="medium">
        <color rgb="FF056839"/>
      </top>
      <bottom style="medium">
        <color rgb="FF056839"/>
      </bottom>
      <diagonal/>
    </border>
    <border>
      <left style="thin">
        <color rgb="FFC9A800"/>
      </left>
      <right style="thin">
        <color rgb="FFC9A800"/>
      </right>
      <top style="thin">
        <color rgb="FFC9A800"/>
      </top>
      <bottom style="thin">
        <color rgb="FFC9A800"/>
      </bottom>
      <diagonal/>
    </border>
    <border>
      <left style="medium">
        <color rgb="FFC9A800"/>
      </left>
      <right style="medium">
        <color rgb="FFC9A800"/>
      </right>
      <top style="medium">
        <color rgb="FFC9A800"/>
      </top>
      <bottom style="medium">
        <color rgb="FFC9A8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medium">
        <color rgb="FF056839"/>
      </top>
      <bottom style="medium">
        <color rgb="FF056839"/>
      </bottom>
      <diagonal/>
    </border>
    <border>
      <left/>
      <right style="medium">
        <color rgb="FF056839"/>
      </right>
      <top style="medium">
        <color rgb="FF056839"/>
      </top>
      <bottom style="medium">
        <color rgb="FF056839"/>
      </bottom>
      <diagonal/>
    </border>
    <border>
      <left style="thin">
        <color rgb="FF2E75B6"/>
      </left>
      <right style="thin">
        <color rgb="FF2E75B6"/>
      </right>
      <top style="thin">
        <color rgb="FF2E75B6"/>
      </top>
      <bottom style="thin">
        <color rgb="FF2E75B6"/>
      </bottom>
      <diagonal/>
    </border>
    <border>
      <left style="hair">
        <color rgb="FFDDDDDD"/>
      </left>
      <right style="hair">
        <color rgb="FFDDDDDD"/>
      </right>
      <top style="hair">
        <color rgb="FFDDDDDD"/>
      </top>
      <bottom style="hair">
        <color rgb="FFDDDDDD"/>
      </bottom>
      <diagonal/>
    </border>
    <border>
      <left style="thin">
        <color rgb="FF056839"/>
      </left>
      <right style="thin">
        <color rgb="FF056839"/>
      </right>
      <top style="medium">
        <color rgb="FF056839"/>
      </top>
      <bottom style="medium">
        <color rgb="FF056839"/>
      </bottom>
      <diagonal/>
    </border>
    <border>
      <left style="thin">
        <color rgb="FF2E75B6"/>
      </left>
      <right style="thin">
        <color rgb="FF2E75B6"/>
      </right>
      <top style="medium">
        <color rgb="FF2E75B6"/>
      </top>
      <bottom style="medium">
        <color rgb="FF2E75B6"/>
      </bottom>
      <diagonal/>
    </border>
    <border>
      <left style="thin">
        <color rgb="FF2E8B57"/>
      </left>
      <right style="thin">
        <color rgb="FF2E8B57"/>
      </right>
      <top style="thin">
        <color rgb="FF2E8B57"/>
      </top>
      <bottom style="thin">
        <color rgb="FF2E8B57"/>
      </bottom>
      <diagonal/>
    </border>
    <border>
      <left style="medium">
        <color rgb="FF056839"/>
      </left>
      <right/>
      <top style="medium">
        <color rgb="FF056839"/>
      </top>
      <bottom style="medium">
        <color rgb="FF056839"/>
      </bottom>
      <diagonal/>
    </border>
    <border>
      <left style="medium">
        <color rgb="FF2E75B6"/>
      </left>
      <right style="medium">
        <color rgb="FF2E75B6"/>
      </right>
      <top style="medium">
        <color rgb="FF2E75B6"/>
      </top>
      <bottom style="medium">
        <color rgb="FF2E75B6"/>
      </bottom>
      <diagonal/>
    </border>
    <border>
      <left/>
      <right/>
      <top style="thin">
        <color rgb="FFC9A800"/>
      </top>
      <bottom style="thin">
        <color rgb="FFC9A800"/>
      </bottom>
      <diagonal/>
    </border>
    <border>
      <left/>
      <right style="thin">
        <color rgb="FFC9A800"/>
      </right>
      <top style="thin">
        <color rgb="FFC9A800"/>
      </top>
      <bottom style="thin">
        <color rgb="FFC9A800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/>
    <xf numFmtId="0" fontId="3" fillId="2" borderId="1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left" vertical="center" indent="1"/>
    </xf>
    <xf numFmtId="164" fontId="5" fillId="4" borderId="3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 indent="1"/>
    </xf>
    <xf numFmtId="0" fontId="7" fillId="3" borderId="4" xfId="0" applyFont="1" applyFill="1" applyBorder="1" applyAlignment="1"/>
    <xf numFmtId="165" fontId="8" fillId="4" borderId="4" xfId="0" applyNumberFormat="1" applyFont="1" applyFill="1" applyBorder="1" applyAlignment="1"/>
    <xf numFmtId="0" fontId="9" fillId="0" borderId="4" xfId="0" applyFont="1" applyBorder="1" applyAlignment="1"/>
    <xf numFmtId="0" fontId="10" fillId="5" borderId="4" xfId="0" applyFont="1" applyFill="1" applyBorder="1" applyAlignment="1">
      <alignment horizontal="left" vertical="center" indent="1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11" fillId="6" borderId="4" xfId="0" applyFont="1" applyFill="1" applyBorder="1" applyAlignment="1">
      <alignment horizontal="left" vertical="center" indent="1"/>
    </xf>
    <xf numFmtId="0" fontId="0" fillId="6" borderId="4" xfId="0" applyFill="1" applyBorder="1" applyAlignment="1"/>
    <xf numFmtId="0" fontId="10" fillId="0" borderId="0" xfId="0" applyFont="1" applyAlignment="1">
      <alignment horizontal="left" vertical="center" wrapText="1" indent="1"/>
    </xf>
    <xf numFmtId="0" fontId="12" fillId="7" borderId="4" xfId="0" applyFont="1" applyFill="1" applyBorder="1" applyAlignment="1">
      <alignment horizontal="left" vertical="center" indent="1"/>
    </xf>
    <xf numFmtId="0" fontId="0" fillId="7" borderId="4" xfId="0" applyFill="1" applyBorder="1" applyAlignment="1"/>
    <xf numFmtId="0" fontId="13" fillId="4" borderId="4" xfId="0" applyFont="1" applyFill="1" applyBorder="1" applyAlignment="1">
      <alignment horizontal="left" vertical="center" indent="1"/>
    </xf>
    <xf numFmtId="0" fontId="0" fillId="4" borderId="4" xfId="0" applyFill="1" applyBorder="1" applyAlignment="1"/>
    <xf numFmtId="0" fontId="14" fillId="8" borderId="4" xfId="0" applyFont="1" applyFill="1" applyBorder="1" applyAlignment="1">
      <alignment horizontal="left" vertical="center" indent="1"/>
    </xf>
    <xf numFmtId="0" fontId="0" fillId="8" borderId="4" xfId="0" applyFill="1" applyBorder="1" applyAlignment="1"/>
    <xf numFmtId="0" fontId="15" fillId="9" borderId="4" xfId="0" applyFont="1" applyFill="1" applyBorder="1" applyAlignment="1">
      <alignment horizontal="left" vertical="center" indent="1"/>
    </xf>
    <xf numFmtId="0" fontId="0" fillId="9" borderId="4" xfId="0" applyFill="1" applyBorder="1" applyAlignment="1"/>
    <xf numFmtId="0" fontId="16" fillId="10" borderId="4" xfId="0" applyFont="1" applyFill="1" applyBorder="1" applyAlignment="1">
      <alignment horizontal="left" vertical="center" indent="1"/>
    </xf>
    <xf numFmtId="0" fontId="0" fillId="10" borderId="4" xfId="0" applyFill="1" applyBorder="1" applyAlignment="1"/>
    <xf numFmtId="0" fontId="17" fillId="4" borderId="4" xfId="0" applyFont="1" applyFill="1" applyBorder="1" applyAlignment="1">
      <alignment horizontal="left" vertical="center" indent="1"/>
    </xf>
    <xf numFmtId="0" fontId="18" fillId="0" borderId="0" xfId="0" applyFont="1" applyAlignment="1"/>
    <xf numFmtId="0" fontId="10" fillId="5" borderId="4" xfId="0" applyFont="1" applyFill="1" applyBorder="1" applyAlignment="1">
      <alignment horizontal="left" vertical="center" wrapText="1" indent="1"/>
    </xf>
    <xf numFmtId="0" fontId="20" fillId="11" borderId="1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2" fillId="6" borderId="4" xfId="0" applyFont="1" applyFill="1" applyBorder="1" applyAlignment="1">
      <alignment horizontal="left" vertical="center" indent="2"/>
    </xf>
    <xf numFmtId="166" fontId="22" fillId="6" borderId="4" xfId="0" applyNumberFormat="1" applyFont="1" applyFill="1" applyBorder="1" applyAlignment="1">
      <alignment horizontal="center" vertical="center"/>
    </xf>
    <xf numFmtId="9" fontId="22" fillId="6" borderId="4" xfId="0" applyNumberFormat="1" applyFont="1" applyFill="1" applyBorder="1" applyAlignment="1">
      <alignment horizontal="center" vertical="center"/>
    </xf>
    <xf numFmtId="164" fontId="11" fillId="3" borderId="2" xfId="0" applyNumberFormat="1" applyFont="1" applyFill="1" applyBorder="1" applyAlignment="1">
      <alignment horizontal="center" vertical="center"/>
    </xf>
    <xf numFmtId="166" fontId="23" fillId="6" borderId="4" xfId="0" applyNumberFormat="1" applyFont="1" applyFill="1" applyBorder="1" applyAlignment="1">
      <alignment horizontal="center" vertical="center"/>
    </xf>
    <xf numFmtId="166" fontId="17" fillId="6" borderId="4" xfId="0" applyNumberFormat="1" applyFont="1" applyFill="1" applyBorder="1" applyAlignment="1">
      <alignment horizontal="center" vertical="center"/>
    </xf>
    <xf numFmtId="0" fontId="24" fillId="8" borderId="10" xfId="0" applyFont="1" applyFill="1" applyBorder="1" applyAlignment="1">
      <alignment horizontal="left" vertical="center" indent="3"/>
    </xf>
    <xf numFmtId="0" fontId="0" fillId="8" borderId="10" xfId="0" applyFill="1" applyBorder="1" applyAlignment="1">
      <alignment horizontal="center" vertical="center"/>
    </xf>
    <xf numFmtId="166" fontId="25" fillId="8" borderId="10" xfId="0" applyNumberFormat="1" applyFont="1" applyFill="1" applyBorder="1" applyAlignment="1">
      <alignment horizontal="center" vertical="center"/>
    </xf>
    <xf numFmtId="166" fontId="26" fillId="8" borderId="10" xfId="0" applyNumberFormat="1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left" vertical="center" indent="2"/>
    </xf>
    <xf numFmtId="166" fontId="22" fillId="5" borderId="4" xfId="0" applyNumberFormat="1" applyFont="1" applyFill="1" applyBorder="1" applyAlignment="1">
      <alignment horizontal="center" vertical="center"/>
    </xf>
    <xf numFmtId="9" fontId="22" fillId="5" borderId="4" xfId="0" applyNumberFormat="1" applyFont="1" applyFill="1" applyBorder="1" applyAlignment="1">
      <alignment horizontal="center" vertical="center"/>
    </xf>
    <xf numFmtId="166" fontId="23" fillId="5" borderId="4" xfId="0" applyNumberFormat="1" applyFont="1" applyFill="1" applyBorder="1" applyAlignment="1">
      <alignment horizontal="center" vertical="center"/>
    </xf>
    <xf numFmtId="166" fontId="17" fillId="5" borderId="4" xfId="0" applyNumberFormat="1" applyFont="1" applyFill="1" applyBorder="1" applyAlignment="1">
      <alignment horizontal="center" vertical="center"/>
    </xf>
    <xf numFmtId="0" fontId="15" fillId="9" borderId="11" xfId="0" applyFont="1" applyFill="1" applyBorder="1" applyAlignment="1">
      <alignment horizontal="left" vertical="center" indent="1"/>
    </xf>
    <xf numFmtId="0" fontId="15" fillId="9" borderId="11" xfId="0" applyFont="1" applyFill="1" applyBorder="1" applyAlignment="1">
      <alignment horizontal="center" vertical="center"/>
    </xf>
    <xf numFmtId="166" fontId="15" fillId="9" borderId="11" xfId="0" applyNumberFormat="1" applyFont="1" applyFill="1" applyBorder="1" applyAlignment="1">
      <alignment horizontal="center" vertical="center"/>
    </xf>
    <xf numFmtId="0" fontId="16" fillId="10" borderId="12" xfId="0" applyFont="1" applyFill="1" applyBorder="1" applyAlignment="1">
      <alignment horizontal="left" vertical="center" indent="1"/>
    </xf>
    <xf numFmtId="0" fontId="16" fillId="10" borderId="12" xfId="0" applyFont="1" applyFill="1" applyBorder="1" applyAlignment="1">
      <alignment horizontal="center" vertical="center"/>
    </xf>
    <xf numFmtId="166" fontId="16" fillId="10" borderId="12" xfId="0" applyNumberFormat="1" applyFont="1" applyFill="1" applyBorder="1" applyAlignment="1">
      <alignment horizontal="center" vertical="center"/>
    </xf>
    <xf numFmtId="1" fontId="22" fillId="6" borderId="4" xfId="0" applyNumberFormat="1" applyFont="1" applyFill="1" applyBorder="1" applyAlignment="1">
      <alignment horizontal="center" vertical="center"/>
    </xf>
    <xf numFmtId="1" fontId="22" fillId="5" borderId="4" xfId="0" applyNumberFormat="1" applyFont="1" applyFill="1" applyBorder="1" applyAlignment="1">
      <alignment horizontal="center" vertical="center"/>
    </xf>
    <xf numFmtId="0" fontId="22" fillId="6" borderId="4" xfId="0" applyFont="1" applyFill="1" applyBorder="1" applyAlignment="1">
      <alignment horizontal="left" vertical="center" wrapText="1" indent="2"/>
    </xf>
    <xf numFmtId="167" fontId="22" fillId="6" borderId="4" xfId="0" applyNumberFormat="1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left" vertical="center" wrapText="1" indent="2"/>
    </xf>
    <xf numFmtId="167" fontId="22" fillId="5" borderId="4" xfId="0" applyNumberFormat="1" applyFont="1" applyFill="1" applyBorder="1" applyAlignment="1">
      <alignment horizontal="center" vertical="center"/>
    </xf>
    <xf numFmtId="0" fontId="28" fillId="4" borderId="3" xfId="0" applyFont="1" applyFill="1" applyBorder="1" applyAlignment="1">
      <alignment horizontal="left" vertical="center" indent="1"/>
    </xf>
    <xf numFmtId="0" fontId="28" fillId="4" borderId="3" xfId="0" applyFont="1" applyFill="1" applyBorder="1" applyAlignment="1">
      <alignment horizontal="center" vertical="center"/>
    </xf>
    <xf numFmtId="166" fontId="28" fillId="4" borderId="3" xfId="0" applyNumberFormat="1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11" fillId="9" borderId="13" xfId="0" applyFont="1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0" fontId="31" fillId="12" borderId="15" xfId="0" applyFont="1" applyFill="1" applyBorder="1" applyAlignment="1">
      <alignment horizontal="left" vertical="center"/>
    </xf>
    <xf numFmtId="0" fontId="0" fillId="12" borderId="15" xfId="0" applyFill="1" applyBorder="1" applyAlignment="1"/>
    <xf numFmtId="0" fontId="32" fillId="6" borderId="4" xfId="0" applyFont="1" applyFill="1" applyBorder="1" applyAlignment="1">
      <alignment horizontal="left" vertical="center"/>
    </xf>
    <xf numFmtId="168" fontId="32" fillId="5" borderId="4" xfId="0" applyNumberFormat="1" applyFont="1" applyFill="1" applyBorder="1" applyAlignment="1">
      <alignment horizontal="center" vertical="center"/>
    </xf>
    <xf numFmtId="168" fontId="33" fillId="5" borderId="4" xfId="0" applyNumberFormat="1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left" vertical="center"/>
    </xf>
    <xf numFmtId="168" fontId="32" fillId="6" borderId="4" xfId="0" applyNumberFormat="1" applyFont="1" applyFill="1" applyBorder="1" applyAlignment="1">
      <alignment horizontal="center" vertical="center"/>
    </xf>
    <xf numFmtId="168" fontId="33" fillId="6" borderId="4" xfId="0" applyNumberFormat="1" applyFont="1" applyFill="1" applyBorder="1" applyAlignment="1">
      <alignment horizontal="center" vertical="center"/>
    </xf>
    <xf numFmtId="0" fontId="35" fillId="10" borderId="9" xfId="0" applyFont="1" applyFill="1" applyBorder="1" applyAlignment="1">
      <alignment horizontal="left" vertical="center"/>
    </xf>
    <xf numFmtId="168" fontId="35" fillId="10" borderId="9" xfId="0" applyNumberFormat="1" applyFont="1" applyFill="1" applyBorder="1" applyAlignment="1">
      <alignment horizontal="center" vertical="center"/>
    </xf>
    <xf numFmtId="0" fontId="31" fillId="13" borderId="15" xfId="0" applyFont="1" applyFill="1" applyBorder="1" applyAlignment="1">
      <alignment horizontal="left" vertical="center" wrapText="1"/>
    </xf>
    <xf numFmtId="0" fontId="0" fillId="13" borderId="15" xfId="0" applyFill="1" applyBorder="1" applyAlignment="1"/>
    <xf numFmtId="0" fontId="36" fillId="8" borderId="10" xfId="0" applyFont="1" applyFill="1" applyBorder="1" applyAlignment="1">
      <alignment horizontal="left" vertical="center"/>
    </xf>
    <xf numFmtId="168" fontId="37" fillId="8" borderId="10" xfId="0" applyNumberFormat="1" applyFont="1" applyFill="1" applyBorder="1" applyAlignment="1">
      <alignment horizontal="center" vertical="center"/>
    </xf>
    <xf numFmtId="168" fontId="33" fillId="8" borderId="10" xfId="0" applyNumberFormat="1" applyFont="1" applyFill="1" applyBorder="1" applyAlignment="1">
      <alignment horizontal="center" vertical="center"/>
    </xf>
    <xf numFmtId="0" fontId="36" fillId="14" borderId="10" xfId="0" applyFont="1" applyFill="1" applyBorder="1" applyAlignment="1">
      <alignment horizontal="left" vertical="center"/>
    </xf>
    <xf numFmtId="168" fontId="37" fillId="14" borderId="10" xfId="0" applyNumberFormat="1" applyFont="1" applyFill="1" applyBorder="1" applyAlignment="1">
      <alignment horizontal="center" vertical="center"/>
    </xf>
    <xf numFmtId="168" fontId="33" fillId="14" borderId="10" xfId="0" applyNumberFormat="1" applyFont="1" applyFill="1" applyBorder="1" applyAlignment="1">
      <alignment horizontal="center" vertical="center"/>
    </xf>
    <xf numFmtId="0" fontId="0" fillId="6" borderId="4" xfId="0" applyFill="1" applyBorder="1"/>
    <xf numFmtId="168" fontId="32" fillId="6" borderId="4" xfId="0" applyNumberFormat="1" applyFont="1" applyFill="1" applyBorder="1" applyAlignment="1">
      <alignment horizontal="center" vertical="center"/>
    </xf>
    <xf numFmtId="168" fontId="33" fillId="6" borderId="4" xfId="0" applyNumberFormat="1" applyFont="1" applyFill="1" applyBorder="1" applyAlignment="1">
      <alignment horizontal="center" vertical="center"/>
    </xf>
    <xf numFmtId="0" fontId="34" fillId="6" borderId="0" xfId="0" applyFont="1" applyFill="1" applyAlignment="1">
      <alignment horizontal="left" vertical="center" wrapText="1"/>
    </xf>
    <xf numFmtId="0" fontId="35" fillId="10" borderId="15" xfId="0" applyFont="1" applyFill="1" applyBorder="1" applyAlignment="1">
      <alignment horizontal="left" vertical="center"/>
    </xf>
    <xf numFmtId="168" fontId="35" fillId="10" borderId="15" xfId="0" applyNumberFormat="1" applyFont="1" applyFill="1" applyBorder="1" applyAlignment="1">
      <alignment horizontal="center" vertical="center"/>
    </xf>
    <xf numFmtId="0" fontId="38" fillId="4" borderId="3" xfId="0" applyFont="1" applyFill="1" applyBorder="1" applyAlignment="1">
      <alignment horizontal="left" vertical="center"/>
    </xf>
    <xf numFmtId="168" fontId="38" fillId="4" borderId="3" xfId="0" applyNumberFormat="1" applyFont="1" applyFill="1" applyBorder="1" applyAlignment="1">
      <alignment horizontal="center" vertical="center"/>
    </xf>
    <xf numFmtId="0" fontId="33" fillId="7" borderId="4" xfId="0" applyFont="1" applyFill="1" applyBorder="1" applyAlignment="1">
      <alignment horizontal="left" vertical="center"/>
    </xf>
    <xf numFmtId="168" fontId="39" fillId="7" borderId="4" xfId="0" applyNumberFormat="1" applyFont="1" applyFill="1" applyBorder="1" applyAlignment="1">
      <alignment horizontal="center" vertical="center"/>
    </xf>
    <xf numFmtId="168" fontId="33" fillId="7" borderId="4" xfId="0" applyNumberFormat="1" applyFont="1" applyFill="1" applyBorder="1" applyAlignment="1">
      <alignment horizontal="center" vertical="center"/>
    </xf>
    <xf numFmtId="0" fontId="40" fillId="4" borderId="3" xfId="0" applyFont="1" applyFill="1" applyBorder="1" applyAlignment="1">
      <alignment horizontal="left" vertical="center"/>
    </xf>
    <xf numFmtId="168" fontId="40" fillId="4" borderId="3" xfId="0" applyNumberFormat="1" applyFont="1" applyFill="1" applyBorder="1" applyAlignment="1">
      <alignment horizontal="center" vertical="center"/>
    </xf>
    <xf numFmtId="0" fontId="41" fillId="3" borderId="2" xfId="0" applyFont="1" applyFill="1" applyBorder="1" applyAlignment="1">
      <alignment horizontal="left" vertical="center" indent="1"/>
    </xf>
    <xf numFmtId="0" fontId="0" fillId="0" borderId="16" xfId="0" applyBorder="1" applyAlignment="1"/>
    <xf numFmtId="0" fontId="0" fillId="0" borderId="17" xfId="0" applyBorder="1" applyAlignment="1"/>
    <xf numFmtId="0" fontId="10" fillId="5" borderId="4" xfId="0" applyFont="1" applyFill="1" applyBorder="1" applyAlignment="1">
      <alignment horizontal="left" vertical="center" wrapText="1" indent="1"/>
    </xf>
    <xf numFmtId="0" fontId="0" fillId="0" borderId="0" xfId="0" applyBorder="1" applyAlignment="1"/>
    <xf numFmtId="0" fontId="3" fillId="2" borderId="1" xfId="0" applyFont="1" applyFill="1" applyBorder="1" applyAlignment="1">
      <alignment horizontal="left" vertical="center" indent="1"/>
    </xf>
    <xf numFmtId="0" fontId="10" fillId="10" borderId="9" xfId="0" applyFont="1" applyFill="1" applyBorder="1" applyAlignment="1">
      <alignment horizontal="left" vertical="center" wrapText="1" indent="1"/>
    </xf>
    <xf numFmtId="0" fontId="10" fillId="5" borderId="4" xfId="0" applyFont="1" applyFill="1" applyBorder="1" applyAlignment="1">
      <alignment horizontal="left" vertical="center" indent="1"/>
    </xf>
    <xf numFmtId="0" fontId="1" fillId="2" borderId="0" xfId="0" applyFont="1" applyFill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21" fillId="2" borderId="1" xfId="0" applyFont="1" applyFill="1" applyBorder="1" applyAlignment="1">
      <alignment horizontal="left" vertical="center" indent="1"/>
    </xf>
    <xf numFmtId="0" fontId="29" fillId="9" borderId="13" xfId="0" applyFont="1" applyFill="1" applyBorder="1" applyAlignment="1">
      <alignment horizontal="right" vertical="center" indent="1"/>
    </xf>
    <xf numFmtId="0" fontId="27" fillId="6" borderId="0" xfId="0" applyFont="1" applyFill="1" applyBorder="1" applyAlignment="1">
      <alignment horizontal="left" vertical="center"/>
    </xf>
    <xf numFmtId="0" fontId="30" fillId="2" borderId="14" xfId="0" applyFont="1" applyFill="1" applyBorder="1" applyAlignment="1">
      <alignment horizontal="left" vertical="center"/>
    </xf>
    <xf numFmtId="0" fontId="34" fillId="6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indent="1"/>
    </xf>
    <xf numFmtId="0" fontId="19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56839"/>
      <rgbColor rgb="FF000080"/>
      <rgbColor rgb="FF7B5E00"/>
      <rgbColor rgb="FF800080"/>
      <rgbColor rgb="FF008080"/>
      <rgbColor rgb="FFCCCCCC"/>
      <rgbColor rgb="FF5A7A5A"/>
      <rgbColor rgb="FF9999FF"/>
      <rgbColor rgb="FF993366"/>
      <rgbColor rgb="FFFFF9CC"/>
      <rgbColor rgb="FFD6E9F8"/>
      <rgbColor rgb="FF660066"/>
      <rgbColor rgb="FFFF8080"/>
      <rgbColor rgb="FF0070C0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4EA"/>
      <rgbColor rgb="FFD9EFDD"/>
      <rgbColor rgb="FFEFF8F1"/>
      <rgbColor rgb="FFF5F5F5"/>
      <rgbColor rgb="FFFF99CC"/>
      <rgbColor rgb="FFCC99FF"/>
      <rgbColor rgb="FFF0F4F0"/>
      <rgbColor rgb="FF2E75B6"/>
      <rgbColor rgb="FF33CCCC"/>
      <rgbColor rgb="FF99CC00"/>
      <rgbColor rgb="FFFFDE16"/>
      <rgbColor rgb="FFC9A800"/>
      <rgbColor rgb="FFFF6600"/>
      <rgbColor rgb="FF666699"/>
      <rgbColor rgb="FF969696"/>
      <rgbColor rgb="FF003366"/>
      <rgbColor rgb="FF2E8B57"/>
      <rgbColor rgb="FF003300"/>
      <rgbColor rgb="FF333300"/>
      <rgbColor rgb="FF993300"/>
      <rgbColor rgb="FF993366"/>
      <rgbColor rgb="FF1F4E7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9A800"/>
  </sheetPr>
  <dimension ref="A1:E44"/>
  <sheetViews>
    <sheetView showGridLines="0" topLeftCell="A7" zoomScaleNormal="100" workbookViewId="0">
      <selection activeCell="C9" sqref="C9"/>
    </sheetView>
  </sheetViews>
  <sheetFormatPr defaultColWidth="8.6328125" defaultRowHeight="14.5" x14ac:dyDescent="0.35"/>
  <cols>
    <col min="1" max="1" width="2" style="1" customWidth="1"/>
    <col min="2" max="2" width="34" style="1" customWidth="1"/>
    <col min="3" max="3" width="14" style="1" customWidth="1"/>
    <col min="4" max="4" width="2" style="1" customWidth="1"/>
    <col min="5" max="5" width="78" style="1" customWidth="1"/>
  </cols>
  <sheetData>
    <row r="1" spans="2:5" ht="7.5" customHeight="1" x14ac:dyDescent="0.35"/>
    <row r="2" spans="2:5" ht="36" customHeight="1" x14ac:dyDescent="0.35">
      <c r="B2" s="106" t="s">
        <v>0</v>
      </c>
      <c r="C2" s="106"/>
      <c r="D2" s="106"/>
      <c r="E2" s="106"/>
    </row>
    <row r="3" spans="2:5" ht="19.5" customHeight="1" x14ac:dyDescent="0.35">
      <c r="B3" s="107" t="s">
        <v>1</v>
      </c>
      <c r="C3" s="107"/>
      <c r="D3" s="107"/>
      <c r="E3" s="107"/>
    </row>
    <row r="5" spans="2:5" ht="27.75" customHeight="1" x14ac:dyDescent="0.35">
      <c r="B5" s="103" t="s">
        <v>2</v>
      </c>
      <c r="C5" s="103"/>
    </row>
    <row r="6" spans="2:5" ht="25.5" customHeight="1" x14ac:dyDescent="0.35">
      <c r="B6" s="3" t="s">
        <v>3</v>
      </c>
      <c r="C6" s="4">
        <v>0.3</v>
      </c>
      <c r="E6" s="5" t="s">
        <v>4</v>
      </c>
    </row>
    <row r="7" spans="2:5" ht="25.5" customHeight="1" x14ac:dyDescent="0.35">
      <c r="B7" s="3" t="s">
        <v>5</v>
      </c>
      <c r="C7" s="4">
        <v>0.15</v>
      </c>
      <c r="E7" s="5" t="s">
        <v>6</v>
      </c>
    </row>
    <row r="8" spans="2:5" ht="25.5" customHeight="1" x14ac:dyDescent="0.35">
      <c r="B8" s="3" t="s">
        <v>7</v>
      </c>
      <c r="C8" s="4">
        <v>0</v>
      </c>
      <c r="E8" s="5" t="s">
        <v>8</v>
      </c>
    </row>
    <row r="9" spans="2:5" ht="15" customHeight="1" x14ac:dyDescent="0.35">
      <c r="B9" s="6" t="s">
        <v>9</v>
      </c>
      <c r="C9" s="7">
        <v>50000</v>
      </c>
      <c r="E9" s="8" t="s">
        <v>10</v>
      </c>
    </row>
    <row r="10" spans="2:5" ht="27.75" customHeight="1" x14ac:dyDescent="0.35">
      <c r="B10" s="102"/>
      <c r="C10" s="102"/>
      <c r="D10" s="102"/>
      <c r="E10" s="102"/>
    </row>
    <row r="11" spans="2:5" ht="19.5" customHeight="1" x14ac:dyDescent="0.35">
      <c r="B11" s="103" t="s">
        <v>11</v>
      </c>
      <c r="C11" s="103"/>
      <c r="D11" s="103"/>
      <c r="E11" s="103"/>
    </row>
    <row r="12" spans="2:5" ht="19.5" customHeight="1" x14ac:dyDescent="0.35">
      <c r="B12" s="105" t="s">
        <v>12</v>
      </c>
      <c r="C12" s="105"/>
      <c r="D12" s="105"/>
      <c r="E12" s="105"/>
    </row>
    <row r="13" spans="2:5" ht="19.5" customHeight="1" x14ac:dyDescent="0.35">
      <c r="B13" s="105" t="s">
        <v>13</v>
      </c>
      <c r="C13" s="105"/>
      <c r="D13" s="105"/>
      <c r="E13" s="105"/>
    </row>
    <row r="14" spans="2:5" ht="19.5" customHeight="1" x14ac:dyDescent="0.35">
      <c r="B14" s="105" t="s">
        <v>14</v>
      </c>
      <c r="C14" s="105"/>
      <c r="D14" s="105"/>
      <c r="E14" s="105"/>
    </row>
    <row r="15" spans="2:5" ht="19.5" customHeight="1" x14ac:dyDescent="0.35">
      <c r="B15" s="105" t="s">
        <v>15</v>
      </c>
      <c r="C15" s="105"/>
      <c r="D15" s="105"/>
      <c r="E15" s="105"/>
    </row>
    <row r="16" spans="2:5" ht="14.25" customHeight="1" x14ac:dyDescent="0.35">
      <c r="B16" s="9" t="s">
        <v>16</v>
      </c>
      <c r="C16" s="10"/>
      <c r="D16" s="10"/>
      <c r="E16" s="11"/>
    </row>
    <row r="17" spans="2:5" ht="27.75" customHeight="1" x14ac:dyDescent="0.35">
      <c r="B17" s="102"/>
      <c r="C17" s="102"/>
      <c r="D17" s="102"/>
      <c r="E17" s="102"/>
    </row>
    <row r="18" spans="2:5" ht="18.75" customHeight="1" x14ac:dyDescent="0.35">
      <c r="B18" s="2" t="s">
        <v>17</v>
      </c>
      <c r="C18" s="12"/>
      <c r="D18" s="12"/>
      <c r="E18" s="13"/>
    </row>
    <row r="19" spans="2:5" ht="18.75" customHeight="1" x14ac:dyDescent="0.35">
      <c r="B19" s="14" t="s">
        <v>18</v>
      </c>
      <c r="C19" s="15"/>
      <c r="E19" s="16" t="s">
        <v>19</v>
      </c>
    </row>
    <row r="20" spans="2:5" ht="18.75" customHeight="1" x14ac:dyDescent="0.35">
      <c r="B20" s="17" t="s">
        <v>20</v>
      </c>
      <c r="C20" s="18"/>
      <c r="E20" s="16" t="s">
        <v>21</v>
      </c>
    </row>
    <row r="21" spans="2:5" ht="18.75" customHeight="1" x14ac:dyDescent="0.35">
      <c r="B21" s="19" t="s">
        <v>22</v>
      </c>
      <c r="C21" s="20"/>
      <c r="E21" s="16" t="s">
        <v>23</v>
      </c>
    </row>
    <row r="22" spans="2:5" ht="18.75" customHeight="1" x14ac:dyDescent="0.35">
      <c r="B22" s="21" t="s">
        <v>24</v>
      </c>
      <c r="C22" s="22"/>
      <c r="E22" s="16" t="s">
        <v>25</v>
      </c>
    </row>
    <row r="23" spans="2:5" ht="18.75" customHeight="1" x14ac:dyDescent="0.35">
      <c r="B23" s="23" t="s">
        <v>26</v>
      </c>
      <c r="C23" s="24"/>
      <c r="E23" s="16" t="s">
        <v>27</v>
      </c>
    </row>
    <row r="24" spans="2:5" ht="18.75" customHeight="1" x14ac:dyDescent="0.35">
      <c r="B24" s="25" t="s">
        <v>28</v>
      </c>
      <c r="C24" s="26"/>
      <c r="E24" s="16" t="s">
        <v>29</v>
      </c>
    </row>
    <row r="25" spans="2:5" ht="14.25" customHeight="1" x14ac:dyDescent="0.35">
      <c r="B25" s="27" t="s">
        <v>30</v>
      </c>
      <c r="C25" s="20"/>
      <c r="E25" s="16" t="s">
        <v>31</v>
      </c>
    </row>
    <row r="26" spans="2:5" ht="27.75" customHeight="1" x14ac:dyDescent="0.35">
      <c r="B26" s="102"/>
      <c r="C26" s="102"/>
      <c r="D26" s="102"/>
      <c r="E26" s="102"/>
    </row>
    <row r="27" spans="2:5" ht="21.75" customHeight="1" x14ac:dyDescent="0.35">
      <c r="B27" s="103" t="s">
        <v>32</v>
      </c>
      <c r="C27" s="103"/>
      <c r="D27" s="103"/>
      <c r="E27" s="103"/>
    </row>
    <row r="28" spans="2:5" ht="21.75" customHeight="1" x14ac:dyDescent="0.35">
      <c r="B28" s="104" t="s">
        <v>33</v>
      </c>
      <c r="C28" s="104"/>
      <c r="D28" s="104"/>
      <c r="E28" s="104"/>
    </row>
    <row r="29" spans="2:5" ht="21.75" customHeight="1" x14ac:dyDescent="0.35">
      <c r="B29" s="104" t="s">
        <v>34</v>
      </c>
      <c r="C29" s="104"/>
      <c r="D29" s="104"/>
      <c r="E29" s="104"/>
    </row>
    <row r="30" spans="2:5" ht="21.75" customHeight="1" x14ac:dyDescent="0.35">
      <c r="B30" s="104" t="s">
        <v>35</v>
      </c>
      <c r="C30" s="104"/>
      <c r="D30" s="104"/>
      <c r="E30" s="104"/>
    </row>
    <row r="31" spans="2:5" ht="14.25" customHeight="1" x14ac:dyDescent="0.35">
      <c r="B31" s="28" t="s">
        <v>36</v>
      </c>
    </row>
    <row r="32" spans="2:5" ht="27.75" customHeight="1" x14ac:dyDescent="0.35">
      <c r="B32" s="104" t="s">
        <v>37</v>
      </c>
      <c r="C32" s="104"/>
      <c r="D32" s="104"/>
      <c r="E32" s="104"/>
    </row>
    <row r="33" spans="2:5" ht="30" customHeight="1" x14ac:dyDescent="0.35">
      <c r="B33" s="102"/>
      <c r="C33" s="102"/>
      <c r="D33" s="102"/>
      <c r="E33" s="102"/>
    </row>
    <row r="34" spans="2:5" ht="30" customHeight="1" x14ac:dyDescent="0.35">
      <c r="B34" s="103" t="s">
        <v>38</v>
      </c>
      <c r="C34" s="103"/>
      <c r="D34" s="103"/>
      <c r="E34" s="103"/>
    </row>
    <row r="35" spans="2:5" ht="30" customHeight="1" x14ac:dyDescent="0.35">
      <c r="B35" s="101" t="s">
        <v>39</v>
      </c>
      <c r="C35" s="101"/>
      <c r="D35" s="101"/>
      <c r="E35" s="101"/>
    </row>
    <row r="36" spans="2:5" ht="30" customHeight="1" x14ac:dyDescent="0.35">
      <c r="B36" s="101" t="s">
        <v>40</v>
      </c>
      <c r="C36" s="101"/>
      <c r="D36" s="101"/>
      <c r="E36" s="101"/>
    </row>
    <row r="37" spans="2:5" ht="34.5" customHeight="1" x14ac:dyDescent="0.35">
      <c r="B37" s="29" t="s">
        <v>41</v>
      </c>
      <c r="C37" s="10"/>
      <c r="D37" s="10"/>
      <c r="E37" s="11"/>
    </row>
    <row r="38" spans="2:5" ht="27.75" customHeight="1" x14ac:dyDescent="0.35">
      <c r="B38" s="101" t="s">
        <v>42</v>
      </c>
      <c r="C38" s="101"/>
      <c r="D38" s="101"/>
      <c r="E38" s="101"/>
    </row>
    <row r="39" spans="2:5" ht="30" customHeight="1" x14ac:dyDescent="0.35">
      <c r="B39" s="102"/>
      <c r="C39" s="102"/>
      <c r="D39" s="102"/>
      <c r="E39" s="102"/>
    </row>
    <row r="40" spans="2:5" ht="30" customHeight="1" x14ac:dyDescent="0.35">
      <c r="B40" s="103" t="s">
        <v>43</v>
      </c>
      <c r="C40" s="103"/>
      <c r="D40" s="103"/>
      <c r="E40" s="103"/>
    </row>
    <row r="41" spans="2:5" ht="30" customHeight="1" x14ac:dyDescent="0.35">
      <c r="B41" s="101" t="s">
        <v>44</v>
      </c>
      <c r="C41" s="101"/>
      <c r="D41" s="101"/>
      <c r="E41" s="101"/>
    </row>
    <row r="42" spans="2:5" ht="30" customHeight="1" x14ac:dyDescent="0.35">
      <c r="B42" s="101" t="s">
        <v>45</v>
      </c>
      <c r="C42" s="101"/>
      <c r="D42" s="101"/>
      <c r="E42" s="101"/>
    </row>
    <row r="43" spans="2:5" ht="68.25" customHeight="1" x14ac:dyDescent="0.35">
      <c r="B43" s="29" t="s">
        <v>46</v>
      </c>
      <c r="C43" s="10"/>
      <c r="D43" s="10"/>
      <c r="E43" s="11"/>
    </row>
    <row r="44" spans="2:5" ht="23.25" customHeight="1" x14ac:dyDescent="0.35">
      <c r="B44" s="29" t="s">
        <v>47</v>
      </c>
      <c r="C44" s="10"/>
      <c r="D44" s="10"/>
      <c r="E44" s="11"/>
    </row>
  </sheetData>
  <mergeCells count="25">
    <mergeCell ref="B2:E2"/>
    <mergeCell ref="B3:E3"/>
    <mergeCell ref="B5:C5"/>
    <mergeCell ref="B10:E10"/>
    <mergeCell ref="B11:E11"/>
    <mergeCell ref="B12:E12"/>
    <mergeCell ref="B13:E13"/>
    <mergeCell ref="B14:E14"/>
    <mergeCell ref="B15:E15"/>
    <mergeCell ref="B17:E17"/>
    <mergeCell ref="B26:E26"/>
    <mergeCell ref="B27:E27"/>
    <mergeCell ref="B28:E28"/>
    <mergeCell ref="B29:E29"/>
    <mergeCell ref="B30:E30"/>
    <mergeCell ref="B32:E32"/>
    <mergeCell ref="B33:E33"/>
    <mergeCell ref="B34:E34"/>
    <mergeCell ref="B35:E35"/>
    <mergeCell ref="B36:E36"/>
    <mergeCell ref="B38:E38"/>
    <mergeCell ref="B39:E39"/>
    <mergeCell ref="B40:E40"/>
    <mergeCell ref="B41:E41"/>
    <mergeCell ref="B42:E42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56839"/>
  </sheetPr>
  <dimension ref="A1:I83"/>
  <sheetViews>
    <sheetView showGridLines="0" tabSelected="1" zoomScale="130" zoomScaleNormal="130" workbookViewId="0">
      <pane ySplit="2" topLeftCell="A49" activePane="bottomLeft" state="frozen"/>
      <selection pane="bottomLeft" activeCell="E68" sqref="E68"/>
    </sheetView>
  </sheetViews>
  <sheetFormatPr defaultColWidth="8.6328125" defaultRowHeight="14.5" x14ac:dyDescent="0.35"/>
  <cols>
    <col min="1" max="1" width="34" style="1" customWidth="1"/>
    <col min="2" max="2" width="13" style="1" customWidth="1"/>
    <col min="3" max="3" width="10" style="1" customWidth="1"/>
    <col min="4" max="4" width="11" style="1" customWidth="1"/>
    <col min="5" max="8" width="12.453125" style="1" customWidth="1"/>
    <col min="9" max="9" width="13" style="1" customWidth="1"/>
  </cols>
  <sheetData>
    <row r="1" spans="1:9" ht="36" customHeight="1" x14ac:dyDescent="0.35">
      <c r="A1" s="113" t="s">
        <v>48</v>
      </c>
      <c r="B1" s="113"/>
      <c r="C1" s="113"/>
      <c r="D1" s="113"/>
      <c r="E1" s="114" t="s">
        <v>49</v>
      </c>
      <c r="F1" s="114"/>
      <c r="G1" s="114"/>
      <c r="H1" s="114"/>
      <c r="I1" s="114"/>
    </row>
    <row r="2" spans="1:9" ht="30" customHeight="1" x14ac:dyDescent="0.35">
      <c r="A2" s="30" t="s">
        <v>50</v>
      </c>
      <c r="B2" s="30" t="s">
        <v>51</v>
      </c>
      <c r="C2" s="30" t="s">
        <v>52</v>
      </c>
      <c r="D2" s="30" t="s">
        <v>53</v>
      </c>
      <c r="E2" s="31" t="s">
        <v>54</v>
      </c>
      <c r="F2" s="31" t="s">
        <v>55</v>
      </c>
      <c r="G2" s="31" t="s">
        <v>56</v>
      </c>
      <c r="H2" s="31" t="s">
        <v>57</v>
      </c>
      <c r="I2" s="32" t="s">
        <v>58</v>
      </c>
    </row>
    <row r="3" spans="1:9" ht="21.75" customHeight="1" x14ac:dyDescent="0.35">
      <c r="A3" s="108" t="s">
        <v>59</v>
      </c>
      <c r="B3" s="108"/>
      <c r="C3" s="108"/>
      <c r="D3" s="108"/>
      <c r="E3" s="108"/>
      <c r="F3" s="108"/>
      <c r="G3" s="108"/>
      <c r="H3" s="108"/>
      <c r="I3" s="108"/>
    </row>
    <row r="4" spans="1:9" ht="18" customHeight="1" x14ac:dyDescent="0.35">
      <c r="A4" s="33" t="s">
        <v>60</v>
      </c>
      <c r="B4" s="34">
        <v>0</v>
      </c>
      <c r="C4" s="35">
        <v>0.1</v>
      </c>
      <c r="D4" s="36">
        <f>FringeRate</f>
        <v>0.3</v>
      </c>
      <c r="E4" s="37">
        <f>$B4*$C4</f>
        <v>0</v>
      </c>
      <c r="F4" s="37">
        <f>E4*(1+SalaryIncrease)</f>
        <v>0</v>
      </c>
      <c r="G4" s="37">
        <f>F4*(1+SalaryIncrease)</f>
        <v>0</v>
      </c>
      <c r="H4" s="37">
        <f>G4*(1+SalaryIncrease)</f>
        <v>0</v>
      </c>
      <c r="I4" s="38">
        <f t="shared" ref="I4:I13" si="0">SUM(E4:H4)</f>
        <v>0</v>
      </c>
    </row>
    <row r="5" spans="1:9" ht="15" customHeight="1" x14ac:dyDescent="0.35">
      <c r="A5" s="39" t="str">
        <f>CONCATENATE("└ Fringe Benefits (",$A4,")")</f>
        <v>└ Fringe Benefits (PD/PI (Name))</v>
      </c>
      <c r="B5" s="40"/>
      <c r="C5" s="40"/>
      <c r="D5" s="40"/>
      <c r="E5" s="41">
        <f>E4*$D$4</f>
        <v>0</v>
      </c>
      <c r="F5" s="41">
        <f>F4*$D$4</f>
        <v>0</v>
      </c>
      <c r="G5" s="41">
        <f>G4*$D$4</f>
        <v>0</v>
      </c>
      <c r="H5" s="41">
        <f>H4*$D$4</f>
        <v>0</v>
      </c>
      <c r="I5" s="42">
        <f t="shared" si="0"/>
        <v>0</v>
      </c>
    </row>
    <row r="6" spans="1:9" ht="18" customHeight="1" x14ac:dyDescent="0.35">
      <c r="A6" s="43" t="s">
        <v>61</v>
      </c>
      <c r="B6" s="44">
        <v>0</v>
      </c>
      <c r="C6" s="45">
        <v>0.1</v>
      </c>
      <c r="D6" s="36">
        <f>FringeRate</f>
        <v>0.3</v>
      </c>
      <c r="E6" s="46">
        <f>$B6*$C6</f>
        <v>0</v>
      </c>
      <c r="F6" s="46">
        <f>E6*(1+SalaryIncrease)</f>
        <v>0</v>
      </c>
      <c r="G6" s="46">
        <f>F6*(1+SalaryIncrease)</f>
        <v>0</v>
      </c>
      <c r="H6" s="46">
        <f>G6*(1+SalaryIncrease)</f>
        <v>0</v>
      </c>
      <c r="I6" s="47">
        <f t="shared" si="0"/>
        <v>0</v>
      </c>
    </row>
    <row r="7" spans="1:9" ht="15" customHeight="1" x14ac:dyDescent="0.35">
      <c r="A7" s="39" t="str">
        <f>CONCATENATE("└ Fringe Benefits (",$A6,")")</f>
        <v>└ Fringe Benefits (Co-PI 1 (Name))</v>
      </c>
      <c r="B7" s="40"/>
      <c r="C7" s="40"/>
      <c r="D7" s="40"/>
      <c r="E7" s="41">
        <f>E6*$D$6</f>
        <v>0</v>
      </c>
      <c r="F7" s="41">
        <f>F6*$D$6</f>
        <v>0</v>
      </c>
      <c r="G7" s="41">
        <f>G6*$D$6</f>
        <v>0</v>
      </c>
      <c r="H7" s="41">
        <f>H6*$D$6</f>
        <v>0</v>
      </c>
      <c r="I7" s="42">
        <f t="shared" si="0"/>
        <v>0</v>
      </c>
    </row>
    <row r="8" spans="1:9" ht="18" customHeight="1" x14ac:dyDescent="0.35">
      <c r="A8" s="33" t="s">
        <v>62</v>
      </c>
      <c r="B8" s="34">
        <v>0</v>
      </c>
      <c r="C8" s="35">
        <v>0.1</v>
      </c>
      <c r="D8" s="36">
        <f>FringeRate</f>
        <v>0.3</v>
      </c>
      <c r="E8" s="37">
        <f>$B8*$C8</f>
        <v>0</v>
      </c>
      <c r="F8" s="37">
        <f>E8*(1+SalaryIncrease)</f>
        <v>0</v>
      </c>
      <c r="G8" s="37">
        <f>F8*(1+SalaryIncrease)</f>
        <v>0</v>
      </c>
      <c r="H8" s="37">
        <f>G8*(1+SalaryIncrease)</f>
        <v>0</v>
      </c>
      <c r="I8" s="38">
        <f t="shared" si="0"/>
        <v>0</v>
      </c>
    </row>
    <row r="9" spans="1:9" ht="15" customHeight="1" x14ac:dyDescent="0.35">
      <c r="A9" s="39" t="str">
        <f>CONCATENATE("└ Fringe Benefits (",$A8,")")</f>
        <v>└ Fringe Benefits (Co-PI 2 (Name))</v>
      </c>
      <c r="B9" s="40"/>
      <c r="C9" s="40"/>
      <c r="D9" s="40"/>
      <c r="E9" s="41">
        <f>E8*$D$8</f>
        <v>0</v>
      </c>
      <c r="F9" s="41">
        <f>F8*$D$8</f>
        <v>0</v>
      </c>
      <c r="G9" s="41">
        <f>G8*$D$8</f>
        <v>0</v>
      </c>
      <c r="H9" s="41">
        <f>H8*$D$8</f>
        <v>0</v>
      </c>
      <c r="I9" s="42">
        <f t="shared" si="0"/>
        <v>0</v>
      </c>
    </row>
    <row r="10" spans="1:9" ht="18" customHeight="1" x14ac:dyDescent="0.35">
      <c r="A10" s="43" t="s">
        <v>63</v>
      </c>
      <c r="B10" s="44">
        <v>0</v>
      </c>
      <c r="C10" s="45">
        <v>0.1</v>
      </c>
      <c r="D10" s="36">
        <f>FringeRate</f>
        <v>0.3</v>
      </c>
      <c r="E10" s="46">
        <f>$B10*$C10</f>
        <v>0</v>
      </c>
      <c r="F10" s="46">
        <f>E10*(1+SalaryIncrease)</f>
        <v>0</v>
      </c>
      <c r="G10" s="46">
        <f>F10*(1+SalaryIncrease)</f>
        <v>0</v>
      </c>
      <c r="H10" s="46">
        <f>G10*(1+SalaryIncrease)</f>
        <v>0</v>
      </c>
      <c r="I10" s="47">
        <f t="shared" si="0"/>
        <v>0</v>
      </c>
    </row>
    <row r="11" spans="1:9" ht="15" customHeight="1" x14ac:dyDescent="0.35">
      <c r="A11" s="39" t="str">
        <f>CONCATENATE("└ Fringe Benefits (",$A10,")")</f>
        <v>└ Fringe Benefits (Co-PI 3 (Name))</v>
      </c>
      <c r="B11" s="40"/>
      <c r="C11" s="40"/>
      <c r="D11" s="40"/>
      <c r="E11" s="41">
        <f>E10*$D$10</f>
        <v>0</v>
      </c>
      <c r="F11" s="41">
        <f>F10*$D$10</f>
        <v>0</v>
      </c>
      <c r="G11" s="41">
        <f>G10*$D$10</f>
        <v>0</v>
      </c>
      <c r="H11" s="41">
        <f>H10*$D$10</f>
        <v>0</v>
      </c>
      <c r="I11" s="42">
        <f t="shared" si="0"/>
        <v>0</v>
      </c>
    </row>
    <row r="12" spans="1:9" ht="18" customHeight="1" x14ac:dyDescent="0.35">
      <c r="A12" s="33" t="s">
        <v>64</v>
      </c>
      <c r="B12" s="34">
        <v>0</v>
      </c>
      <c r="C12" s="35">
        <v>0.1</v>
      </c>
      <c r="D12" s="36">
        <f>FringeRate</f>
        <v>0.3</v>
      </c>
      <c r="E12" s="37">
        <f>$B12*$C12</f>
        <v>0</v>
      </c>
      <c r="F12" s="37">
        <f>E12*(1+SalaryIncrease)</f>
        <v>0</v>
      </c>
      <c r="G12" s="37">
        <f>F12*(1+SalaryIncrease)</f>
        <v>0</v>
      </c>
      <c r="H12" s="37">
        <f>G12*(1+SalaryIncrease)</f>
        <v>0</v>
      </c>
      <c r="I12" s="38">
        <f t="shared" si="0"/>
        <v>0</v>
      </c>
    </row>
    <row r="13" spans="1:9" ht="15" customHeight="1" x14ac:dyDescent="0.35">
      <c r="A13" s="39" t="str">
        <f>CONCATENATE("└ Fringe Benefits (",$A12,")")</f>
        <v>└ Fringe Benefits (Co-PI 4 (Name))</v>
      </c>
      <c r="B13" s="40"/>
      <c r="C13" s="40"/>
      <c r="D13" s="40"/>
      <c r="E13" s="41">
        <f>E12*$D$12</f>
        <v>0</v>
      </c>
      <c r="F13" s="41">
        <f>F12*$D$12</f>
        <v>0</v>
      </c>
      <c r="G13" s="41">
        <f>G12*$D$12</f>
        <v>0</v>
      </c>
      <c r="H13" s="41">
        <f>H12*$D$12</f>
        <v>0</v>
      </c>
      <c r="I13" s="42">
        <f t="shared" si="0"/>
        <v>0</v>
      </c>
    </row>
    <row r="14" spans="1:9" ht="12.75" customHeight="1" x14ac:dyDescent="0.35">
      <c r="A14" s="110" t="s">
        <v>65</v>
      </c>
      <c r="B14" s="110"/>
      <c r="C14" s="110"/>
      <c r="D14" s="110"/>
      <c r="E14" s="110"/>
      <c r="F14" s="110"/>
      <c r="G14" s="110"/>
      <c r="H14" s="110"/>
      <c r="I14" s="110"/>
    </row>
    <row r="15" spans="1:9" ht="19.5" customHeight="1" x14ac:dyDescent="0.35">
      <c r="A15" s="48" t="s">
        <v>66</v>
      </c>
      <c r="B15" s="49"/>
      <c r="C15" s="49"/>
      <c r="D15" s="49"/>
      <c r="E15" s="50">
        <f t="shared" ref="E15:H16" si="1">E4+E6+E8+E10+E12</f>
        <v>0</v>
      </c>
      <c r="F15" s="50">
        <f t="shared" si="1"/>
        <v>0</v>
      </c>
      <c r="G15" s="50">
        <f t="shared" si="1"/>
        <v>0</v>
      </c>
      <c r="H15" s="50">
        <f t="shared" si="1"/>
        <v>0</v>
      </c>
      <c r="I15" s="50">
        <f>SUM(E15:H15)</f>
        <v>0</v>
      </c>
    </row>
    <row r="16" spans="1:9" ht="19.5" customHeight="1" x14ac:dyDescent="0.35">
      <c r="A16" s="48" t="s">
        <v>67</v>
      </c>
      <c r="B16" s="49"/>
      <c r="C16" s="49"/>
      <c r="D16" s="49"/>
      <c r="E16" s="50">
        <f t="shared" si="1"/>
        <v>0</v>
      </c>
      <c r="F16" s="50">
        <f t="shared" si="1"/>
        <v>0</v>
      </c>
      <c r="G16" s="50">
        <f t="shared" si="1"/>
        <v>0</v>
      </c>
      <c r="H16" s="50">
        <f t="shared" si="1"/>
        <v>0</v>
      </c>
      <c r="I16" s="50">
        <f>SUM(E16:H16)</f>
        <v>0</v>
      </c>
    </row>
    <row r="17" spans="1:9" ht="19.5" customHeight="1" x14ac:dyDescent="0.35">
      <c r="A17" s="51" t="s">
        <v>68</v>
      </c>
      <c r="B17" s="52"/>
      <c r="C17" s="52"/>
      <c r="D17" s="52"/>
      <c r="E17" s="53">
        <f>E15+E16</f>
        <v>0</v>
      </c>
      <c r="F17" s="53">
        <f>F15+F16</f>
        <v>0</v>
      </c>
      <c r="G17" s="53">
        <f>G15+G16</f>
        <v>0</v>
      </c>
      <c r="H17" s="53">
        <f>H15+H16</f>
        <v>0</v>
      </c>
      <c r="I17" s="53">
        <f>SUM(E17:H17)</f>
        <v>0</v>
      </c>
    </row>
    <row r="18" spans="1:9" ht="21.75" customHeight="1" x14ac:dyDescent="0.35">
      <c r="A18" s="108" t="s">
        <v>69</v>
      </c>
      <c r="B18" s="108"/>
      <c r="C18" s="108"/>
      <c r="D18" s="108"/>
      <c r="E18" s="108"/>
      <c r="F18" s="108"/>
      <c r="G18" s="108"/>
      <c r="H18" s="108"/>
      <c r="I18" s="108"/>
    </row>
    <row r="19" spans="1:9" ht="18" customHeight="1" x14ac:dyDescent="0.35">
      <c r="A19" s="33" t="s">
        <v>70</v>
      </c>
      <c r="B19" s="34">
        <v>0</v>
      </c>
      <c r="C19" s="54">
        <v>1</v>
      </c>
      <c r="D19" s="36">
        <f>FringeRate</f>
        <v>0.3</v>
      </c>
      <c r="E19" s="37">
        <f>$B19*$C19</f>
        <v>0</v>
      </c>
      <c r="F19" s="37">
        <f>E19*(1+SalaryIncrease)</f>
        <v>0</v>
      </c>
      <c r="G19" s="37">
        <f>F19*(1+SalaryIncrease)</f>
        <v>0</v>
      </c>
      <c r="H19" s="37">
        <f>G19*(1+SalaryIncrease)</f>
        <v>0</v>
      </c>
      <c r="I19" s="38">
        <f t="shared" ref="I19:I30" si="2">SUM(E19:H19)</f>
        <v>0</v>
      </c>
    </row>
    <row r="20" spans="1:9" ht="15" customHeight="1" x14ac:dyDescent="0.35">
      <c r="A20" s="39" t="str">
        <f>CONCATENATE("└ Fringe Benefits (",$A19,")")</f>
        <v>└ Fringe Benefits (Postdoctoral Associates)</v>
      </c>
      <c r="B20" s="40"/>
      <c r="C20" s="40"/>
      <c r="D20" s="40"/>
      <c r="E20" s="41">
        <f>E19*$D$19</f>
        <v>0</v>
      </c>
      <c r="F20" s="41">
        <f>F19*$D$19</f>
        <v>0</v>
      </c>
      <c r="G20" s="41">
        <f>G19*$D$19</f>
        <v>0</v>
      </c>
      <c r="H20" s="41">
        <f>H19*$D$19</f>
        <v>0</v>
      </c>
      <c r="I20" s="42">
        <f t="shared" si="2"/>
        <v>0</v>
      </c>
    </row>
    <row r="21" spans="1:9" ht="18" customHeight="1" x14ac:dyDescent="0.35">
      <c r="A21" s="43" t="s">
        <v>71</v>
      </c>
      <c r="B21" s="44">
        <v>0</v>
      </c>
      <c r="C21" s="55">
        <v>1</v>
      </c>
      <c r="D21" s="36">
        <f>FringeRate</f>
        <v>0.3</v>
      </c>
      <c r="E21" s="46">
        <f>$B21*$C21</f>
        <v>0</v>
      </c>
      <c r="F21" s="46">
        <f>E21*(1+SalaryIncrease)</f>
        <v>0</v>
      </c>
      <c r="G21" s="46">
        <f>F21*(1+SalaryIncrease)</f>
        <v>0</v>
      </c>
      <c r="H21" s="46">
        <f>G21*(1+SalaryIncrease)</f>
        <v>0</v>
      </c>
      <c r="I21" s="47">
        <f t="shared" si="2"/>
        <v>0</v>
      </c>
    </row>
    <row r="22" spans="1:9" ht="15" customHeight="1" x14ac:dyDescent="0.35">
      <c r="A22" s="39" t="str">
        <f>CONCATENATE("└ Fringe Benefits (",$A21,")")</f>
        <v>└ Fringe Benefits (Other Professionals 1)</v>
      </c>
      <c r="B22" s="40"/>
      <c r="C22" s="40"/>
      <c r="D22" s="40"/>
      <c r="E22" s="41">
        <f>E21*$D$23</f>
        <v>0</v>
      </c>
      <c r="F22" s="41">
        <f>F21*$D$23</f>
        <v>0</v>
      </c>
      <c r="G22" s="41">
        <f>G21*$D$23</f>
        <v>0</v>
      </c>
      <c r="H22" s="41">
        <f>H21*$D$23</f>
        <v>0</v>
      </c>
      <c r="I22" s="42">
        <f t="shared" si="2"/>
        <v>0</v>
      </c>
    </row>
    <row r="23" spans="1:9" ht="18" customHeight="1" x14ac:dyDescent="0.35">
      <c r="A23" s="43" t="s">
        <v>72</v>
      </c>
      <c r="B23" s="44">
        <v>0</v>
      </c>
      <c r="C23" s="55">
        <v>1</v>
      </c>
      <c r="D23" s="36">
        <f>FringeRate</f>
        <v>0.3</v>
      </c>
      <c r="E23" s="46">
        <f>$B23*$C23</f>
        <v>0</v>
      </c>
      <c r="F23" s="46">
        <f>E23*(1+SalaryIncrease)</f>
        <v>0</v>
      </c>
      <c r="G23" s="46">
        <f>F23*(1+SalaryIncrease)</f>
        <v>0</v>
      </c>
      <c r="H23" s="46">
        <f>G23*(1+SalaryIncrease)</f>
        <v>0</v>
      </c>
      <c r="I23" s="47">
        <f t="shared" si="2"/>
        <v>0</v>
      </c>
    </row>
    <row r="24" spans="1:9" ht="15" customHeight="1" x14ac:dyDescent="0.35">
      <c r="A24" s="39" t="str">
        <f>CONCATENATE("└ Fringe Benefits (",$A23,")")</f>
        <v>└ Fringe Benefits (Other Professionals 2)</v>
      </c>
      <c r="B24" s="40"/>
      <c r="C24" s="40"/>
      <c r="D24" s="40"/>
      <c r="E24" s="41">
        <f>E23*$D$23</f>
        <v>0</v>
      </c>
      <c r="F24" s="41">
        <f>F23*$D$23</f>
        <v>0</v>
      </c>
      <c r="G24" s="41">
        <f>G23*$D$23</f>
        <v>0</v>
      </c>
      <c r="H24" s="41">
        <f>H23*$D$23</f>
        <v>0</v>
      </c>
      <c r="I24" s="42">
        <f t="shared" si="2"/>
        <v>0</v>
      </c>
    </row>
    <row r="25" spans="1:9" ht="18" customHeight="1" x14ac:dyDescent="0.35">
      <c r="A25" s="33" t="s">
        <v>73</v>
      </c>
      <c r="B25" s="34">
        <v>0</v>
      </c>
      <c r="C25" s="54">
        <v>1</v>
      </c>
      <c r="D25" s="36">
        <f>FringeRate</f>
        <v>0.3</v>
      </c>
      <c r="E25" s="37">
        <f>$B25*$C25</f>
        <v>0</v>
      </c>
      <c r="F25" s="37">
        <f>E25*(1+SalaryIncrease)</f>
        <v>0</v>
      </c>
      <c r="G25" s="37">
        <f>F25*(1+SalaryIncrease)</f>
        <v>0</v>
      </c>
      <c r="H25" s="37">
        <f>G25*(1+SalaryIncrease)</f>
        <v>0</v>
      </c>
      <c r="I25" s="38">
        <f t="shared" si="2"/>
        <v>0</v>
      </c>
    </row>
    <row r="26" spans="1:9" ht="15" customHeight="1" x14ac:dyDescent="0.35">
      <c r="A26" s="39" t="str">
        <f>CONCATENATE("└ Fringe Benefits (",$A25,")")</f>
        <v>└ Fringe Benefits (Secretarial / Clerical)</v>
      </c>
      <c r="B26" s="40"/>
      <c r="C26" s="40"/>
      <c r="D26" s="40"/>
      <c r="E26" s="41">
        <f>E25*$D$25</f>
        <v>0</v>
      </c>
      <c r="F26" s="41">
        <f>F25*$D$25</f>
        <v>0</v>
      </c>
      <c r="G26" s="41">
        <f>G25*$D$25</f>
        <v>0</v>
      </c>
      <c r="H26" s="41">
        <f>H25*$D$25</f>
        <v>0</v>
      </c>
      <c r="I26" s="42">
        <f t="shared" si="2"/>
        <v>0</v>
      </c>
    </row>
    <row r="27" spans="1:9" ht="18" customHeight="1" x14ac:dyDescent="0.35">
      <c r="A27" s="43" t="s">
        <v>74</v>
      </c>
      <c r="B27" s="44">
        <v>0</v>
      </c>
      <c r="C27" s="55">
        <v>1</v>
      </c>
      <c r="D27" s="36">
        <f>FringeRate</f>
        <v>0.3</v>
      </c>
      <c r="E27" s="46">
        <f>$B27*$C27</f>
        <v>0</v>
      </c>
      <c r="F27" s="46">
        <f>E27*(1+SalaryIncrease)</f>
        <v>0</v>
      </c>
      <c r="G27" s="46">
        <f>F27*(1+SalaryIncrease)</f>
        <v>0</v>
      </c>
      <c r="H27" s="46">
        <f>G27*(1+SalaryIncrease)</f>
        <v>0</v>
      </c>
      <c r="I27" s="47">
        <f t="shared" si="2"/>
        <v>0</v>
      </c>
    </row>
    <row r="28" spans="1:9" ht="15" customHeight="1" x14ac:dyDescent="0.35">
      <c r="A28" s="39" t="str">
        <f>CONCATENATE("└ Fringe Benefits (",$A27,")")</f>
        <v>└ Fringe Benefits (Other (specify))</v>
      </c>
      <c r="B28" s="40"/>
      <c r="C28" s="40"/>
      <c r="D28" s="40"/>
      <c r="E28" s="41">
        <f>E27*$D$27</f>
        <v>0</v>
      </c>
      <c r="F28" s="41">
        <f>F27*$D$27</f>
        <v>0</v>
      </c>
      <c r="G28" s="41">
        <f>G27*$D$27</f>
        <v>0</v>
      </c>
      <c r="H28" s="41">
        <f>H27*$D$27</f>
        <v>0</v>
      </c>
      <c r="I28" s="42">
        <f t="shared" si="2"/>
        <v>0</v>
      </c>
    </row>
    <row r="29" spans="1:9" ht="24" customHeight="1" x14ac:dyDescent="0.35">
      <c r="A29" s="56" t="s">
        <v>75</v>
      </c>
      <c r="B29" s="57">
        <v>0</v>
      </c>
      <c r="C29" s="54">
        <v>1</v>
      </c>
      <c r="D29" s="34" t="s">
        <v>76</v>
      </c>
      <c r="E29" s="37">
        <f>$B29*$C29</f>
        <v>0</v>
      </c>
      <c r="F29" s="37">
        <f>$B29*$C29</f>
        <v>0</v>
      </c>
      <c r="G29" s="37">
        <f>$B29*$C29</f>
        <v>0</v>
      </c>
      <c r="H29" s="37">
        <f>$B29*$C29</f>
        <v>0</v>
      </c>
      <c r="I29" s="38">
        <f t="shared" si="2"/>
        <v>0</v>
      </c>
    </row>
    <row r="30" spans="1:9" ht="24.75" customHeight="1" x14ac:dyDescent="0.35">
      <c r="A30" s="58" t="s">
        <v>77</v>
      </c>
      <c r="B30" s="59">
        <v>0</v>
      </c>
      <c r="C30" s="55">
        <v>1</v>
      </c>
      <c r="D30" s="55">
        <v>1</v>
      </c>
      <c r="E30" s="46">
        <f>$B30*$C30*$D30</f>
        <v>0</v>
      </c>
      <c r="F30" s="46">
        <f>$B30*$C30</f>
        <v>0</v>
      </c>
      <c r="G30" s="46">
        <f>$B30*$C30</f>
        <v>0</v>
      </c>
      <c r="H30" s="46">
        <f>$B30*$C30</f>
        <v>0</v>
      </c>
      <c r="I30" s="47">
        <f t="shared" si="2"/>
        <v>0</v>
      </c>
    </row>
    <row r="31" spans="1:9" ht="12.75" customHeight="1" x14ac:dyDescent="0.35">
      <c r="A31" s="110" t="s">
        <v>78</v>
      </c>
      <c r="B31" s="110"/>
      <c r="C31" s="110"/>
      <c r="D31" s="110"/>
      <c r="E31" s="110"/>
      <c r="F31" s="110"/>
      <c r="G31" s="110"/>
      <c r="H31" s="110"/>
      <c r="I31" s="110"/>
    </row>
    <row r="32" spans="1:9" ht="19.5" customHeight="1" x14ac:dyDescent="0.35">
      <c r="A32" s="48" t="s">
        <v>79</v>
      </c>
      <c r="B32" s="49"/>
      <c r="C32" s="49"/>
      <c r="D32" s="49"/>
      <c r="E32" s="50">
        <f>E19+E21+E23+E25+E27+E29+E30</f>
        <v>0</v>
      </c>
      <c r="F32" s="50">
        <f>F19+F23+F25+F27+F29+F30</f>
        <v>0</v>
      </c>
      <c r="G32" s="50">
        <f>G19+G23+G25+G27+G29+G30</f>
        <v>0</v>
      </c>
      <c r="H32" s="50">
        <f>H19+H23+H25+H27+H29+H30</f>
        <v>0</v>
      </c>
      <c r="I32" s="50">
        <f>SUM(E32:H32)</f>
        <v>0</v>
      </c>
    </row>
    <row r="33" spans="1:9" ht="19.5" customHeight="1" x14ac:dyDescent="0.35">
      <c r="A33" s="48" t="s">
        <v>80</v>
      </c>
      <c r="B33" s="49"/>
      <c r="C33" s="49"/>
      <c r="D33" s="49"/>
      <c r="E33" s="50">
        <f>E20+E22+E24+E26+E28</f>
        <v>0</v>
      </c>
      <c r="F33" s="50">
        <f>F20+F24+F26+F28</f>
        <v>0</v>
      </c>
      <c r="G33" s="50">
        <f>G20+G24+G26+G28</f>
        <v>0</v>
      </c>
      <c r="H33" s="50">
        <f>H20+H24+H26+H28</f>
        <v>0</v>
      </c>
      <c r="I33" s="50">
        <f>SUM(E33:H33)</f>
        <v>0</v>
      </c>
    </row>
    <row r="34" spans="1:9" ht="19.5" customHeight="1" x14ac:dyDescent="0.35">
      <c r="A34" s="51" t="s">
        <v>81</v>
      </c>
      <c r="B34" s="52"/>
      <c r="C34" s="52"/>
      <c r="D34" s="52"/>
      <c r="E34" s="53">
        <f>E32+E33</f>
        <v>0</v>
      </c>
      <c r="F34" s="53">
        <f>F32+F33</f>
        <v>0</v>
      </c>
      <c r="G34" s="53">
        <f>G32+G33</f>
        <v>0</v>
      </c>
      <c r="H34" s="53">
        <f>H32+H33</f>
        <v>0</v>
      </c>
      <c r="I34" s="53">
        <f>SUM(E34:H34)</f>
        <v>0</v>
      </c>
    </row>
    <row r="35" spans="1:9" ht="21.75" customHeight="1" x14ac:dyDescent="0.35">
      <c r="A35" s="60" t="s">
        <v>82</v>
      </c>
      <c r="B35" s="61"/>
      <c r="C35" s="61"/>
      <c r="D35" s="61"/>
      <c r="E35" s="62">
        <f>E17+E34</f>
        <v>0</v>
      </c>
      <c r="F35" s="62">
        <f>F17+F34</f>
        <v>0</v>
      </c>
      <c r="G35" s="62">
        <f>G17+G34</f>
        <v>0</v>
      </c>
      <c r="H35" s="62">
        <f>H17+H34</f>
        <v>0</v>
      </c>
      <c r="I35" s="62">
        <f>SUM(E35:H35)</f>
        <v>0</v>
      </c>
    </row>
    <row r="36" spans="1:9" ht="21.75" customHeight="1" x14ac:dyDescent="0.35">
      <c r="A36" s="108" t="s">
        <v>83</v>
      </c>
      <c r="B36" s="108"/>
      <c r="C36" s="108"/>
      <c r="D36" s="108"/>
      <c r="E36" s="108"/>
      <c r="F36" s="108"/>
      <c r="G36" s="108"/>
      <c r="H36" s="108"/>
      <c r="I36" s="108"/>
    </row>
    <row r="37" spans="1:9" ht="18" customHeight="1" x14ac:dyDescent="0.35">
      <c r="A37" s="33" t="s">
        <v>84</v>
      </c>
      <c r="B37" s="63"/>
      <c r="C37" s="63"/>
      <c r="D37" s="63"/>
      <c r="E37" s="34">
        <v>0</v>
      </c>
      <c r="F37" s="34">
        <v>0</v>
      </c>
      <c r="G37" s="34">
        <v>0</v>
      </c>
      <c r="H37" s="34">
        <v>0</v>
      </c>
      <c r="I37" s="38">
        <f>SUM(E37:H37)</f>
        <v>0</v>
      </c>
    </row>
    <row r="38" spans="1:9" ht="18" customHeight="1" x14ac:dyDescent="0.35">
      <c r="A38" s="43" t="s">
        <v>85</v>
      </c>
      <c r="B38" s="64"/>
      <c r="C38" s="64"/>
      <c r="D38" s="64"/>
      <c r="E38" s="44">
        <v>0</v>
      </c>
      <c r="F38" s="44">
        <v>0</v>
      </c>
      <c r="G38" s="44">
        <v>0</v>
      </c>
      <c r="H38" s="44">
        <v>0</v>
      </c>
      <c r="I38" s="47">
        <f>SUM(E38:H38)</f>
        <v>0</v>
      </c>
    </row>
    <row r="39" spans="1:9" ht="18" customHeight="1" x14ac:dyDescent="0.35">
      <c r="A39" s="33" t="s">
        <v>86</v>
      </c>
      <c r="B39" s="63"/>
      <c r="C39" s="63"/>
      <c r="D39" s="63"/>
      <c r="E39" s="34">
        <v>0</v>
      </c>
      <c r="F39" s="34">
        <v>0</v>
      </c>
      <c r="G39" s="34">
        <v>0</v>
      </c>
      <c r="H39" s="34">
        <v>0</v>
      </c>
      <c r="I39" s="38">
        <f>SUM(E39:H39)</f>
        <v>0</v>
      </c>
    </row>
    <row r="40" spans="1:9" ht="12.75" customHeight="1" x14ac:dyDescent="0.35">
      <c r="A40" s="110" t="s">
        <v>87</v>
      </c>
      <c r="B40" s="110"/>
      <c r="C40" s="110"/>
      <c r="D40" s="110"/>
      <c r="E40" s="110"/>
      <c r="F40" s="110"/>
      <c r="G40" s="110"/>
      <c r="H40" s="110"/>
      <c r="I40" s="110"/>
    </row>
    <row r="41" spans="1:9" ht="19.5" customHeight="1" x14ac:dyDescent="0.35">
      <c r="A41" s="48" t="s">
        <v>88</v>
      </c>
      <c r="B41" s="49"/>
      <c r="C41" s="49"/>
      <c r="D41" s="49"/>
      <c r="E41" s="50">
        <f>SUM(E37:E39)</f>
        <v>0</v>
      </c>
      <c r="F41" s="50">
        <f>SUM(F37:F39)</f>
        <v>0</v>
      </c>
      <c r="G41" s="50">
        <f>SUM(G37:G39)</f>
        <v>0</v>
      </c>
      <c r="H41" s="50">
        <f>SUM(H37:H39)</f>
        <v>0</v>
      </c>
      <c r="I41" s="50">
        <f>SUM(E41:H41)</f>
        <v>0</v>
      </c>
    </row>
    <row r="42" spans="1:9" ht="21.75" customHeight="1" x14ac:dyDescent="0.35">
      <c r="A42" s="108" t="s">
        <v>89</v>
      </c>
      <c r="B42" s="108"/>
      <c r="C42" s="108"/>
      <c r="D42" s="108"/>
      <c r="E42" s="108"/>
      <c r="F42" s="108"/>
      <c r="G42" s="108"/>
      <c r="H42" s="108"/>
      <c r="I42" s="108"/>
    </row>
    <row r="43" spans="1:9" ht="18" customHeight="1" x14ac:dyDescent="0.35">
      <c r="A43" s="33" t="s">
        <v>90</v>
      </c>
      <c r="B43" s="63"/>
      <c r="C43" s="63"/>
      <c r="D43" s="63"/>
      <c r="E43" s="34">
        <v>0</v>
      </c>
      <c r="F43" s="34">
        <v>0</v>
      </c>
      <c r="G43" s="34">
        <v>0</v>
      </c>
      <c r="H43" s="34">
        <v>0</v>
      </c>
      <c r="I43" s="38">
        <f>SUM(E43:H43)</f>
        <v>0</v>
      </c>
    </row>
    <row r="44" spans="1:9" ht="18" customHeight="1" x14ac:dyDescent="0.35">
      <c r="A44" s="43" t="s">
        <v>91</v>
      </c>
      <c r="B44" s="64"/>
      <c r="C44" s="64"/>
      <c r="D44" s="64"/>
      <c r="E44" s="44">
        <v>0</v>
      </c>
      <c r="F44" s="44">
        <v>0</v>
      </c>
      <c r="G44" s="44">
        <v>0</v>
      </c>
      <c r="H44" s="44">
        <v>0</v>
      </c>
      <c r="I44" s="47">
        <f>SUM(E44:H44)</f>
        <v>0</v>
      </c>
    </row>
    <row r="45" spans="1:9" ht="12.75" customHeight="1" x14ac:dyDescent="0.35">
      <c r="A45" s="110" t="s">
        <v>92</v>
      </c>
      <c r="B45" s="110"/>
      <c r="C45" s="110"/>
      <c r="D45" s="110"/>
      <c r="E45" s="110"/>
      <c r="F45" s="110"/>
      <c r="G45" s="110"/>
      <c r="H45" s="110"/>
      <c r="I45" s="110"/>
    </row>
    <row r="46" spans="1:9" ht="19.5" customHeight="1" x14ac:dyDescent="0.35">
      <c r="A46" s="51" t="s">
        <v>93</v>
      </c>
      <c r="B46" s="52"/>
      <c r="C46" s="52"/>
      <c r="D46" s="52"/>
      <c r="E46" s="53">
        <f>SUM(E43:E44)</f>
        <v>0</v>
      </c>
      <c r="F46" s="53">
        <f>SUM(F43:F44)</f>
        <v>0</v>
      </c>
      <c r="G46" s="53">
        <f>SUM(G43:G44)</f>
        <v>0</v>
      </c>
      <c r="H46" s="53">
        <f>SUM(H43:H44)</f>
        <v>0</v>
      </c>
      <c r="I46" s="53">
        <f>SUM(E46:H46)</f>
        <v>0</v>
      </c>
    </row>
    <row r="47" spans="1:9" ht="21.75" customHeight="1" x14ac:dyDescent="0.35">
      <c r="A47" s="108" t="s">
        <v>94</v>
      </c>
      <c r="B47" s="108"/>
      <c r="C47" s="108"/>
      <c r="D47" s="108"/>
      <c r="E47" s="108"/>
      <c r="F47" s="108"/>
      <c r="G47" s="108"/>
      <c r="H47" s="108"/>
      <c r="I47" s="108"/>
    </row>
    <row r="48" spans="1:9" ht="15.75" customHeight="1" x14ac:dyDescent="0.35">
      <c r="A48" s="109" t="s">
        <v>95</v>
      </c>
      <c r="B48" s="109"/>
      <c r="C48" s="109"/>
      <c r="D48" s="109"/>
      <c r="E48" s="65">
        <v>0</v>
      </c>
      <c r="F48" s="65">
        <v>0</v>
      </c>
      <c r="G48" s="65">
        <v>0</v>
      </c>
      <c r="H48" s="65">
        <v>0</v>
      </c>
      <c r="I48" s="66"/>
    </row>
    <row r="49" spans="1:9" ht="18" customHeight="1" x14ac:dyDescent="0.35">
      <c r="A49" s="33" t="s">
        <v>96</v>
      </c>
      <c r="B49" s="63"/>
      <c r="C49" s="63"/>
      <c r="D49" s="63"/>
      <c r="E49" s="34">
        <v>0</v>
      </c>
      <c r="F49" s="34">
        <v>0</v>
      </c>
      <c r="G49" s="34">
        <v>0</v>
      </c>
      <c r="H49" s="34">
        <v>0</v>
      </c>
      <c r="I49" s="38">
        <f>SUM(E49:H49)</f>
        <v>0</v>
      </c>
    </row>
    <row r="50" spans="1:9" ht="18" customHeight="1" x14ac:dyDescent="0.35">
      <c r="A50" s="43" t="s">
        <v>97</v>
      </c>
      <c r="B50" s="64"/>
      <c r="C50" s="64"/>
      <c r="D50" s="64"/>
      <c r="E50" s="44">
        <v>0</v>
      </c>
      <c r="F50" s="44">
        <v>0</v>
      </c>
      <c r="G50" s="44">
        <v>0</v>
      </c>
      <c r="H50" s="44">
        <v>0</v>
      </c>
      <c r="I50" s="47">
        <f>SUM(E50:H50)</f>
        <v>0</v>
      </c>
    </row>
    <row r="51" spans="1:9" ht="18" customHeight="1" x14ac:dyDescent="0.35">
      <c r="A51" s="33" t="s">
        <v>98</v>
      </c>
      <c r="B51" s="63"/>
      <c r="C51" s="63"/>
      <c r="D51" s="63"/>
      <c r="E51" s="34">
        <v>0</v>
      </c>
      <c r="F51" s="34">
        <v>0</v>
      </c>
      <c r="G51" s="34">
        <v>0</v>
      </c>
      <c r="H51" s="34">
        <v>0</v>
      </c>
      <c r="I51" s="38">
        <f>SUM(E51:H51)</f>
        <v>0</v>
      </c>
    </row>
    <row r="52" spans="1:9" ht="18" customHeight="1" x14ac:dyDescent="0.35">
      <c r="A52" s="43" t="s">
        <v>99</v>
      </c>
      <c r="B52" s="64"/>
      <c r="C52" s="64"/>
      <c r="D52" s="64"/>
      <c r="E52" s="44">
        <v>0</v>
      </c>
      <c r="F52" s="44">
        <v>0</v>
      </c>
      <c r="G52" s="44">
        <v>0</v>
      </c>
      <c r="H52" s="44">
        <v>0</v>
      </c>
      <c r="I52" s="47">
        <f>SUM(E52:H52)</f>
        <v>0</v>
      </c>
    </row>
    <row r="53" spans="1:9" ht="18" customHeight="1" x14ac:dyDescent="0.35">
      <c r="A53" s="33" t="s">
        <v>100</v>
      </c>
      <c r="B53" s="63"/>
      <c r="C53" s="63"/>
      <c r="D53" s="63"/>
      <c r="E53" s="34">
        <v>0</v>
      </c>
      <c r="F53" s="34">
        <v>0</v>
      </c>
      <c r="G53" s="34">
        <v>0</v>
      </c>
      <c r="H53" s="34">
        <v>0</v>
      </c>
      <c r="I53" s="38">
        <f>SUM(E53:H53)</f>
        <v>0</v>
      </c>
    </row>
    <row r="54" spans="1:9" ht="12.75" customHeight="1" x14ac:dyDescent="0.35">
      <c r="A54" s="110" t="s">
        <v>101</v>
      </c>
      <c r="B54" s="110"/>
      <c r="C54" s="110"/>
      <c r="D54" s="110"/>
      <c r="E54" s="110"/>
      <c r="F54" s="110"/>
      <c r="G54" s="110"/>
      <c r="H54" s="110"/>
      <c r="I54" s="110"/>
    </row>
    <row r="55" spans="1:9" ht="19.5" customHeight="1" x14ac:dyDescent="0.35">
      <c r="A55" s="48" t="s">
        <v>102</v>
      </c>
      <c r="B55" s="49"/>
      <c r="C55" s="49"/>
      <c r="D55" s="49"/>
      <c r="E55" s="50">
        <f>SUM(E49:E53)</f>
        <v>0</v>
      </c>
      <c r="F55" s="50">
        <f>SUM(F49:F53)</f>
        <v>0</v>
      </c>
      <c r="G55" s="50">
        <f>SUM(G49:G53)</f>
        <v>0</v>
      </c>
      <c r="H55" s="50">
        <f>SUM(H49:H53)</f>
        <v>0</v>
      </c>
      <c r="I55" s="50">
        <f>SUM(E55:H55)</f>
        <v>0</v>
      </c>
    </row>
    <row r="56" spans="1:9" ht="21.75" customHeight="1" x14ac:dyDescent="0.35">
      <c r="A56" s="111" t="s">
        <v>103</v>
      </c>
      <c r="B56" s="111"/>
      <c r="C56" s="111"/>
      <c r="D56" s="111"/>
      <c r="E56" s="111"/>
      <c r="F56" s="111"/>
      <c r="G56" s="111"/>
      <c r="H56" s="111"/>
      <c r="I56" s="111"/>
    </row>
    <row r="57" spans="1:9" ht="18" customHeight="1" x14ac:dyDescent="0.35">
      <c r="A57" s="67" t="s">
        <v>104</v>
      </c>
      <c r="B57" s="68"/>
      <c r="C57" s="68"/>
      <c r="D57" s="68"/>
      <c r="E57" s="68"/>
      <c r="F57" s="68"/>
      <c r="G57" s="68"/>
      <c r="H57" s="68"/>
      <c r="I57" s="68"/>
    </row>
    <row r="58" spans="1:9" ht="18" customHeight="1" x14ac:dyDescent="0.35">
      <c r="A58" s="69" t="s">
        <v>105</v>
      </c>
      <c r="E58" s="70">
        <v>0</v>
      </c>
      <c r="F58" s="70">
        <v>0</v>
      </c>
      <c r="G58" s="70">
        <v>0</v>
      </c>
      <c r="H58" s="70">
        <v>0</v>
      </c>
      <c r="I58" s="71">
        <f t="shared" ref="I58:I64" si="3">SUM(E58:H58)</f>
        <v>0</v>
      </c>
    </row>
    <row r="59" spans="1:9" ht="18" customHeight="1" x14ac:dyDescent="0.35">
      <c r="A59" s="72" t="s">
        <v>106</v>
      </c>
      <c r="E59" s="73">
        <v>0</v>
      </c>
      <c r="F59" s="73">
        <v>0</v>
      </c>
      <c r="G59" s="73">
        <v>0</v>
      </c>
      <c r="H59" s="73">
        <v>0</v>
      </c>
      <c r="I59" s="74">
        <f t="shared" si="3"/>
        <v>0</v>
      </c>
    </row>
    <row r="60" spans="1:9" ht="18" customHeight="1" x14ac:dyDescent="0.35">
      <c r="A60" s="69" t="s">
        <v>107</v>
      </c>
      <c r="E60" s="70">
        <v>0</v>
      </c>
      <c r="F60" s="70">
        <v>0</v>
      </c>
      <c r="G60" s="70">
        <v>0</v>
      </c>
      <c r="H60" s="70">
        <v>0</v>
      </c>
      <c r="I60" s="71">
        <f t="shared" si="3"/>
        <v>0</v>
      </c>
    </row>
    <row r="61" spans="1:9" ht="18" customHeight="1" x14ac:dyDescent="0.35">
      <c r="A61" s="72" t="s">
        <v>108</v>
      </c>
      <c r="E61" s="73">
        <v>0</v>
      </c>
      <c r="F61" s="73">
        <v>0</v>
      </c>
      <c r="G61" s="73">
        <v>0</v>
      </c>
      <c r="H61" s="73">
        <v>0</v>
      </c>
      <c r="I61" s="74">
        <f t="shared" si="3"/>
        <v>0</v>
      </c>
    </row>
    <row r="62" spans="1:9" ht="18" customHeight="1" x14ac:dyDescent="0.35">
      <c r="A62" s="69" t="s">
        <v>109</v>
      </c>
      <c r="E62" s="70">
        <v>0</v>
      </c>
      <c r="F62" s="70">
        <v>0</v>
      </c>
      <c r="G62" s="70">
        <v>0</v>
      </c>
      <c r="H62" s="70">
        <v>0</v>
      </c>
      <c r="I62" s="71">
        <f t="shared" si="3"/>
        <v>0</v>
      </c>
    </row>
    <row r="63" spans="1:9" ht="18" customHeight="1" x14ac:dyDescent="0.35">
      <c r="A63" s="72" t="s">
        <v>110</v>
      </c>
      <c r="E63" s="73">
        <v>0</v>
      </c>
      <c r="F63" s="73">
        <v>0</v>
      </c>
      <c r="G63" s="73">
        <v>0</v>
      </c>
      <c r="H63" s="73">
        <v>0</v>
      </c>
      <c r="I63" s="74">
        <f t="shared" si="3"/>
        <v>0</v>
      </c>
    </row>
    <row r="64" spans="1:9" ht="18" customHeight="1" x14ac:dyDescent="0.35">
      <c r="A64" s="69" t="s">
        <v>111</v>
      </c>
      <c r="E64" s="70">
        <v>0</v>
      </c>
      <c r="F64" s="70">
        <v>0</v>
      </c>
      <c r="G64" s="70">
        <v>0</v>
      </c>
      <c r="H64" s="70">
        <v>0</v>
      </c>
      <c r="I64" s="71">
        <f t="shared" si="3"/>
        <v>0</v>
      </c>
    </row>
    <row r="65" spans="1:9" ht="12.75" customHeight="1" x14ac:dyDescent="0.35">
      <c r="A65" s="112" t="s">
        <v>112</v>
      </c>
      <c r="B65" s="112"/>
      <c r="C65" s="112"/>
      <c r="D65" s="112"/>
      <c r="E65" s="112"/>
      <c r="F65" s="112"/>
      <c r="G65" s="112"/>
      <c r="H65" s="112"/>
      <c r="I65" s="112"/>
    </row>
    <row r="66" spans="1:9" ht="19.5" customHeight="1" x14ac:dyDescent="0.35">
      <c r="A66" s="75" t="s">
        <v>113</v>
      </c>
      <c r="E66" s="76">
        <f>SUM(E58:E64)</f>
        <v>0</v>
      </c>
      <c r="F66" s="76">
        <f>SUM(F58:F64)</f>
        <v>0</v>
      </c>
      <c r="G66" s="76">
        <f>SUM(G58:G64)</f>
        <v>0</v>
      </c>
      <c r="H66" s="76">
        <f>SUM(H58:H64)</f>
        <v>0</v>
      </c>
      <c r="I66" s="76">
        <f>SUM(E66:H66)</f>
        <v>0</v>
      </c>
    </row>
    <row r="67" spans="1:9" ht="21.75" customHeight="1" x14ac:dyDescent="0.35">
      <c r="A67" s="77" t="s">
        <v>114</v>
      </c>
      <c r="B67" s="78"/>
      <c r="C67" s="78"/>
      <c r="D67" s="78"/>
      <c r="E67" s="78"/>
      <c r="F67" s="78"/>
      <c r="G67" s="78"/>
      <c r="H67" s="78"/>
      <c r="I67" s="78"/>
    </row>
    <row r="68" spans="1:9" ht="18" customHeight="1" x14ac:dyDescent="0.35">
      <c r="A68" s="69" t="s">
        <v>115</v>
      </c>
      <c r="E68" s="73">
        <v>0</v>
      </c>
      <c r="F68" s="73">
        <v>0</v>
      </c>
      <c r="G68" s="73">
        <v>0</v>
      </c>
      <c r="H68" s="73">
        <v>0</v>
      </c>
      <c r="I68" s="74">
        <f t="shared" ref="I68:I73" si="4">SUM(E68:H68)</f>
        <v>0</v>
      </c>
    </row>
    <row r="69" spans="1:9" ht="13.5" customHeight="1" x14ac:dyDescent="0.35">
      <c r="A69" s="79" t="s">
        <v>116</v>
      </c>
      <c r="E69" s="80">
        <f ca="1">MAX(0,MIN(E68,MAX(0,SubawardThreshold-IF(COLUMN($E1)&lt;COLUMN(E1),SUM($E69:OFFSET(E69,0,-1)),0))))</f>
        <v>0</v>
      </c>
      <c r="F69" s="80">
        <f ca="1">MAX(0,MIN(F68,MAX(0,SubawardThreshold-IF(COLUMN($E1)&lt;COLUMN(F1),SUM($E69:OFFSET(F69,0,-1)),0))))</f>
        <v>0</v>
      </c>
      <c r="G69" s="80">
        <f ca="1">MAX(0,MIN(G68,MAX(0,SubawardThreshold-IF(COLUMN($E1)&lt;COLUMN(G1),SUM($E69:OFFSET(G69,0,-1)),0))))</f>
        <v>0</v>
      </c>
      <c r="H69" s="80">
        <f ca="1">MAX(0,MIN(H68,MAX(0,SubawardThreshold-IF(COLUMN($E1)&lt;COLUMN(H1),SUM($E69:OFFSET(H69,0,-1)),0))))</f>
        <v>0</v>
      </c>
      <c r="I69" s="81">
        <f t="shared" ca="1" si="4"/>
        <v>0</v>
      </c>
    </row>
    <row r="70" spans="1:9" ht="18" customHeight="1" x14ac:dyDescent="0.35">
      <c r="A70" s="72" t="s">
        <v>117</v>
      </c>
      <c r="E70" s="70">
        <v>0</v>
      </c>
      <c r="F70" s="70">
        <v>0</v>
      </c>
      <c r="G70" s="70">
        <v>0</v>
      </c>
      <c r="H70" s="70">
        <v>0</v>
      </c>
      <c r="I70" s="71">
        <f t="shared" si="4"/>
        <v>0</v>
      </c>
    </row>
    <row r="71" spans="1:9" ht="13.5" customHeight="1" x14ac:dyDescent="0.35">
      <c r="A71" s="82" t="s">
        <v>116</v>
      </c>
      <c r="E71" s="83">
        <f ca="1">MAX(0,MIN(E70,MAX(0,SubawardThreshold-IF(COLUMN($E1)&lt;COLUMN(E1),SUM($E71:OFFSET(E71,0,-1)),0))))</f>
        <v>0</v>
      </c>
      <c r="F71" s="83">
        <f ca="1">MAX(0,MIN(F70,MAX(0,SubawardThreshold-IF(COLUMN($E1)&lt;COLUMN(F1),SUM($E71:OFFSET(F71,0,-1)),0))))</f>
        <v>0</v>
      </c>
      <c r="G71" s="83">
        <f ca="1">MAX(0,MIN(G70,MAX(0,SubawardThreshold-IF(COLUMN($E1)&lt;COLUMN(G1),SUM($E71:OFFSET(G71,0,-1)),0))))</f>
        <v>0</v>
      </c>
      <c r="H71" s="83">
        <f ca="1">MAX(0,MIN(H70,MAX(0,SubawardThreshold-IF(COLUMN($E1)&lt;COLUMN(H1),SUM($E71:OFFSET(H71,0,-1)),0))))</f>
        <v>0</v>
      </c>
      <c r="I71" s="84">
        <f t="shared" ca="1" si="4"/>
        <v>0</v>
      </c>
    </row>
    <row r="72" spans="1:9" ht="18" customHeight="1" x14ac:dyDescent="0.35">
      <c r="A72" s="69" t="s">
        <v>118</v>
      </c>
      <c r="B72" s="85"/>
      <c r="C72" s="85"/>
      <c r="D72" s="85"/>
      <c r="E72" s="86">
        <v>0</v>
      </c>
      <c r="F72" s="86">
        <v>0</v>
      </c>
      <c r="G72" s="86">
        <v>0</v>
      </c>
      <c r="H72" s="86">
        <v>0</v>
      </c>
      <c r="I72" s="87">
        <f t="shared" si="4"/>
        <v>0</v>
      </c>
    </row>
    <row r="73" spans="1:9" ht="13.5" customHeight="1" x14ac:dyDescent="0.35">
      <c r="A73" s="79" t="s">
        <v>116</v>
      </c>
      <c r="E73" s="80">
        <f ca="1">MAX(0,MIN(E72,MAX(0,SubawardThreshold-IF(COLUMN($E1)&lt;COLUMN(E1),SUM($E73:OFFSET(E73,0,-1)),0))))</f>
        <v>0</v>
      </c>
      <c r="F73" s="80">
        <f ca="1">MAX(0,MIN(F72,MAX(0,SubawardThreshold-IF(COLUMN($E1)&lt;COLUMN(F1),SUM($E73:OFFSET(F73,0,-1)),0))))</f>
        <v>0</v>
      </c>
      <c r="G73" s="80">
        <f ca="1">MAX(0,MIN(G72,MAX(0,SubawardThreshold-IF(COLUMN($E1)&lt;COLUMN(G1),SUM($E73:OFFSET(G73,0,-1)),0))))</f>
        <v>0</v>
      </c>
      <c r="H73" s="80">
        <f ca="1">MAX(0,MIN(H72,MAX(0,SubawardThreshold-IF(COLUMN($E1)&lt;COLUMN(H1),SUM($E73:OFFSET(H73,0,-1)),0))))</f>
        <v>0</v>
      </c>
      <c r="I73" s="81">
        <f t="shared" ca="1" si="4"/>
        <v>0</v>
      </c>
    </row>
    <row r="74" spans="1:9" ht="18" customHeight="1" x14ac:dyDescent="0.35">
      <c r="A74" s="88" t="s">
        <v>119</v>
      </c>
    </row>
    <row r="75" spans="1:9" ht="19.5" customHeight="1" x14ac:dyDescent="0.35">
      <c r="A75" s="75" t="s">
        <v>120</v>
      </c>
      <c r="E75" s="76">
        <f t="shared" ref="E75:H76" si="5">E68+E70+E72</f>
        <v>0</v>
      </c>
      <c r="F75" s="76">
        <f t="shared" si="5"/>
        <v>0</v>
      </c>
      <c r="G75" s="76">
        <f t="shared" si="5"/>
        <v>0</v>
      </c>
      <c r="H75" s="76">
        <f t="shared" si="5"/>
        <v>0</v>
      </c>
      <c r="I75" s="76">
        <f t="shared" ref="I75:I81" si="6">SUM(E75:H75)</f>
        <v>0</v>
      </c>
    </row>
    <row r="76" spans="1:9" ht="13.5" customHeight="1" x14ac:dyDescent="0.35">
      <c r="A76" s="79" t="s">
        <v>121</v>
      </c>
      <c r="E76" s="80">
        <f ca="1">E69+E71+E73</f>
        <v>0</v>
      </c>
      <c r="F76" s="80">
        <f t="shared" ca="1" si="5"/>
        <v>0</v>
      </c>
      <c r="G76" s="80">
        <f t="shared" ca="1" si="5"/>
        <v>0</v>
      </c>
      <c r="H76" s="80">
        <f t="shared" ca="1" si="5"/>
        <v>0</v>
      </c>
      <c r="I76" s="81">
        <f t="shared" ca="1" si="6"/>
        <v>0</v>
      </c>
    </row>
    <row r="77" spans="1:9" ht="21.75" customHeight="1" x14ac:dyDescent="0.35">
      <c r="A77" s="89" t="s">
        <v>122</v>
      </c>
      <c r="E77" s="90">
        <f>E66+E75</f>
        <v>0</v>
      </c>
      <c r="F77" s="90">
        <f>F66+F75</f>
        <v>0</v>
      </c>
      <c r="G77" s="90">
        <f>G66+G75</f>
        <v>0</v>
      </c>
      <c r="H77" s="90">
        <f>H66+H75</f>
        <v>0</v>
      </c>
      <c r="I77" s="90">
        <f t="shared" si="6"/>
        <v>0</v>
      </c>
    </row>
    <row r="78" spans="1:9" ht="19.5" customHeight="1" x14ac:dyDescent="0.35">
      <c r="A78" s="91" t="s">
        <v>123</v>
      </c>
      <c r="E78" s="92">
        <f>E35+E41+E46+E55+E77</f>
        <v>0</v>
      </c>
      <c r="F78" s="92">
        <f>F35+F41+F46+F55+F77</f>
        <v>0</v>
      </c>
      <c r="G78" s="92">
        <f>G35+G41+G46+G55+G77</f>
        <v>0</v>
      </c>
      <c r="H78" s="92">
        <f>H35+H41+H46+H55+H77</f>
        <v>0</v>
      </c>
      <c r="I78" s="92">
        <f t="shared" si="6"/>
        <v>0</v>
      </c>
    </row>
    <row r="79" spans="1:9" ht="19.5" customHeight="1" x14ac:dyDescent="0.35">
      <c r="A79" s="89" t="s">
        <v>124</v>
      </c>
      <c r="E79" s="90">
        <f ca="1">E17+E34+E46+E66+E76</f>
        <v>0</v>
      </c>
      <c r="F79" s="90">
        <f ca="1">F17+F34+F46+F66+F76</f>
        <v>0</v>
      </c>
      <c r="G79" s="90">
        <f ca="1">G17+G34+G46+G66+G76</f>
        <v>0</v>
      </c>
      <c r="H79" s="90">
        <f ca="1">H17+H34+H46+H66+H76</f>
        <v>0</v>
      </c>
      <c r="I79" s="90">
        <f t="shared" ca="1" si="6"/>
        <v>0</v>
      </c>
    </row>
    <row r="80" spans="1:9" ht="25.5" customHeight="1" x14ac:dyDescent="0.35">
      <c r="A80" s="93" t="s">
        <v>125</v>
      </c>
      <c r="E80" s="94">
        <f ca="1">E79*IndirectRate</f>
        <v>0</v>
      </c>
      <c r="F80" s="94">
        <f ca="1">F79*IndirectRate</f>
        <v>0</v>
      </c>
      <c r="G80" s="94">
        <f ca="1">G79*IndirectRate</f>
        <v>0</v>
      </c>
      <c r="H80" s="94">
        <f ca="1">H79*IndirectRate</f>
        <v>0</v>
      </c>
      <c r="I80" s="95">
        <f t="shared" ca="1" si="6"/>
        <v>0</v>
      </c>
    </row>
    <row r="81" spans="1:9" ht="21.75" customHeight="1" x14ac:dyDescent="0.35">
      <c r="A81" s="96" t="s">
        <v>126</v>
      </c>
      <c r="E81" s="97">
        <f ca="1">E78+E80</f>
        <v>0</v>
      </c>
      <c r="F81" s="97">
        <f ca="1">F78+F80</f>
        <v>0</v>
      </c>
      <c r="G81" s="97">
        <f ca="1">G78+G80</f>
        <v>0</v>
      </c>
      <c r="H81" s="97">
        <f ca="1">H78+H80</f>
        <v>0</v>
      </c>
      <c r="I81" s="97">
        <f t="shared" ca="1" si="6"/>
        <v>0</v>
      </c>
    </row>
    <row r="83" spans="1:9" ht="14.25" customHeight="1" x14ac:dyDescent="0.35">
      <c r="A83" s="98" t="s">
        <v>127</v>
      </c>
      <c r="B83" s="99"/>
      <c r="C83" s="99"/>
      <c r="D83" s="99"/>
      <c r="E83" s="99"/>
      <c r="F83" s="99"/>
      <c r="G83" s="99"/>
      <c r="H83" s="99"/>
      <c r="I83" s="100"/>
    </row>
  </sheetData>
  <mergeCells count="15">
    <mergeCell ref="A1:D1"/>
    <mergeCell ref="E1:I1"/>
    <mergeCell ref="A3:I3"/>
    <mergeCell ref="A14:I14"/>
    <mergeCell ref="A18:I18"/>
    <mergeCell ref="A31:I31"/>
    <mergeCell ref="A36:I36"/>
    <mergeCell ref="A40:I40"/>
    <mergeCell ref="A42:I42"/>
    <mergeCell ref="A45:I45"/>
    <mergeCell ref="A47:I47"/>
    <mergeCell ref="A48:D48"/>
    <mergeCell ref="A54:I54"/>
    <mergeCell ref="A56:I56"/>
    <mergeCell ref="A65:I6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Instructions</vt:lpstr>
      <vt:lpstr>R&amp;R Budget</vt:lpstr>
      <vt:lpstr>FringeRate</vt:lpstr>
      <vt:lpstr>IndirectRate</vt:lpstr>
      <vt:lpstr>SalaryIncrease</vt:lpstr>
      <vt:lpstr>SubawardThreshold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Acharya1, Sujeet (Staff)</cp:lastModifiedBy>
  <cp:revision>0</cp:revision>
  <dcterms:created xsi:type="dcterms:W3CDTF">2026-07-30T14:58:27Z</dcterms:created>
  <dcterms:modified xsi:type="dcterms:W3CDTF">2026-09-21T19:24:16Z</dcterms:modified>
  <dc:language>en-US</dc:language>
</cp:coreProperties>
</file>